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mc:AlternateContent xmlns:mc="http://schemas.openxmlformats.org/markup-compatibility/2006">
    <mc:Choice Requires="x15">
      <x15ac:absPath xmlns:x15ac="http://schemas.microsoft.com/office/spreadsheetml/2010/11/ac" url="\\ylc-fs\ylc-data\YLC\Corporate_Services\Policy\Cannabis Policies\External - Reporting\"/>
    </mc:Choice>
  </mc:AlternateContent>
  <xr:revisionPtr revIDLastSave="0" documentId="8_{41EC8171-2C52-48E5-BC92-713E74AD732E}" xr6:coauthVersionLast="47" xr6:coauthVersionMax="47" xr10:uidLastSave="{00000000-0000-0000-0000-000000000000}"/>
  <bookViews>
    <workbookView xWindow="-120" yWindow="-120" windowWidth="29040" windowHeight="17790" tabRatio="781" activeTab="5" xr2:uid="{00000000-000D-0000-FFFF-FFFF00000000}"/>
  </bookViews>
  <sheets>
    <sheet name="Instructions" sheetId="4" r:id="rId1"/>
    <sheet name="Report Details" sheetId="9" r:id="rId2"/>
    <sheet name="Cannabis Inventory" sheetId="1" r:id="rId3"/>
    <sheet name="Employee Info " sheetId="3" r:id="rId4"/>
    <sheet name="Terms &amp; Definitions" sheetId="10" r:id="rId5"/>
    <sheet name="Inventory &amp; Sales Summary" sheetId="11" r:id="rId6"/>
  </sheets>
  <definedNames>
    <definedName name="_xlnm._FilterDatabase" localSheetId="2" hidden="1">'Cannabis Inventory'!$A$1:$S$351</definedName>
    <definedName name="_xlnm.Criteria" localSheetId="2">'Cannabis Inventory'!$A$1:$AB$3</definedName>
    <definedName name="_xlnm.Print_Area" localSheetId="2">'Cannabis Inventory'!$A$1:$Y$351</definedName>
    <definedName name="_xlnm.Print_Area" localSheetId="3">'Employee Info '!$A$1:$C$9</definedName>
    <definedName name="_xlnm.Print_Area" localSheetId="1">'Report Details'!$A$1:$B$17</definedName>
    <definedName name="_xlnm.Print_Area" localSheetId="4">'Terms &amp; Definitions'!$A$1:$D$38</definedName>
    <definedName name="_xlnm.Print_Titles" localSheetId="2">'Cannabis Inventory'!$1:$3</definedName>
    <definedName name="_xlnm.Print_Titles" localSheetId="4">'Terms &amp; Definitions'!$1:$2</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 i="1" l="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I2" i="1"/>
  <c r="H2" i="1"/>
  <c r="K2" i="1"/>
  <c r="J2"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X2" i="1" l="1"/>
  <c r="W2" i="1"/>
  <c r="Y5"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Y502" i="1" l="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C699" i="1" s="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C827" i="1" s="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C891" i="1" s="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C955" i="1" s="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C534" i="1" s="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C562" i="1" s="1"/>
  <c r="AB563" i="1"/>
  <c r="AB564" i="1"/>
  <c r="AB565" i="1"/>
  <c r="AB566" i="1"/>
  <c r="AB567" i="1"/>
  <c r="AB568" i="1"/>
  <c r="AB569" i="1"/>
  <c r="AB570" i="1"/>
  <c r="AC570" i="1" s="1"/>
  <c r="AB571" i="1"/>
  <c r="AB572" i="1"/>
  <c r="AB573" i="1"/>
  <c r="AB574" i="1"/>
  <c r="AB575" i="1"/>
  <c r="AB576" i="1"/>
  <c r="AB577" i="1"/>
  <c r="AB578" i="1"/>
  <c r="AC578" i="1" s="1"/>
  <c r="AB579" i="1"/>
  <c r="AB580" i="1"/>
  <c r="AB581" i="1"/>
  <c r="AB582" i="1"/>
  <c r="AC582" i="1" s="1"/>
  <c r="AB583" i="1"/>
  <c r="AB584" i="1"/>
  <c r="AB585" i="1"/>
  <c r="AB586" i="1"/>
  <c r="AC586" i="1" s="1"/>
  <c r="AB587" i="1"/>
  <c r="AB588" i="1"/>
  <c r="AB589" i="1"/>
  <c r="AB590" i="1"/>
  <c r="AB591" i="1"/>
  <c r="AB592" i="1"/>
  <c r="AB593" i="1"/>
  <c r="AB594" i="1"/>
  <c r="AB595" i="1"/>
  <c r="AB596" i="1"/>
  <c r="AB597" i="1"/>
  <c r="AB598" i="1"/>
  <c r="AC598" i="1" s="1"/>
  <c r="AB599" i="1"/>
  <c r="AB600" i="1"/>
  <c r="AB601" i="1"/>
  <c r="AB602" i="1"/>
  <c r="AB603" i="1"/>
  <c r="AB604" i="1"/>
  <c r="AB605" i="1"/>
  <c r="AB606" i="1"/>
  <c r="AB607" i="1"/>
  <c r="AB608" i="1"/>
  <c r="AB609" i="1"/>
  <c r="AB610" i="1"/>
  <c r="AC610" i="1" s="1"/>
  <c r="AB611" i="1"/>
  <c r="AB612" i="1"/>
  <c r="AB613" i="1"/>
  <c r="AB614" i="1"/>
  <c r="AC614" i="1" s="1"/>
  <c r="AB615" i="1"/>
  <c r="AB616" i="1"/>
  <c r="AB617" i="1"/>
  <c r="AB618" i="1"/>
  <c r="AB619" i="1"/>
  <c r="AB620" i="1"/>
  <c r="AB621" i="1"/>
  <c r="AB622" i="1"/>
  <c r="AB623" i="1"/>
  <c r="AB624" i="1"/>
  <c r="AB625" i="1"/>
  <c r="AB626" i="1"/>
  <c r="AC626" i="1" s="1"/>
  <c r="AB627" i="1"/>
  <c r="AB628" i="1"/>
  <c r="AB629" i="1"/>
  <c r="AB630" i="1"/>
  <c r="AC630" i="1" s="1"/>
  <c r="AB631" i="1"/>
  <c r="AB632" i="1"/>
  <c r="AB633" i="1"/>
  <c r="AB634" i="1"/>
  <c r="AB635" i="1"/>
  <c r="AB636" i="1"/>
  <c r="AB637" i="1"/>
  <c r="AB638" i="1"/>
  <c r="AB639" i="1"/>
  <c r="AB640" i="1"/>
  <c r="AB641" i="1"/>
  <c r="AB642" i="1"/>
  <c r="AC642" i="1" s="1"/>
  <c r="AB643" i="1"/>
  <c r="AB644" i="1"/>
  <c r="AB645" i="1"/>
  <c r="AB646" i="1"/>
  <c r="AB647" i="1"/>
  <c r="AB648" i="1"/>
  <c r="AB649" i="1"/>
  <c r="AB650" i="1"/>
  <c r="AC650" i="1" s="1"/>
  <c r="AB651" i="1"/>
  <c r="AB652" i="1"/>
  <c r="AB653" i="1"/>
  <c r="AC653" i="1" s="1"/>
  <c r="AB654" i="1"/>
  <c r="AC654" i="1" s="1"/>
  <c r="AB655" i="1"/>
  <c r="AB656" i="1"/>
  <c r="AB657" i="1"/>
  <c r="AB658" i="1"/>
  <c r="AB659" i="1"/>
  <c r="AB660" i="1"/>
  <c r="AB661" i="1"/>
  <c r="AB662" i="1"/>
  <c r="AC662" i="1" s="1"/>
  <c r="AB663" i="1"/>
  <c r="AB664" i="1"/>
  <c r="AB665" i="1"/>
  <c r="AB666" i="1"/>
  <c r="AB667" i="1"/>
  <c r="AB668" i="1"/>
  <c r="AB669" i="1"/>
  <c r="AB670" i="1"/>
  <c r="AC670" i="1" s="1"/>
  <c r="AB671" i="1"/>
  <c r="AB672" i="1"/>
  <c r="AB673" i="1"/>
  <c r="AB674" i="1"/>
  <c r="AB675" i="1"/>
  <c r="AB676" i="1"/>
  <c r="AB677" i="1"/>
  <c r="AC677" i="1" s="1"/>
  <c r="AB678" i="1"/>
  <c r="AC678" i="1" s="1"/>
  <c r="AB679" i="1"/>
  <c r="AB680" i="1"/>
  <c r="AB681" i="1"/>
  <c r="AB682" i="1"/>
  <c r="AB683" i="1"/>
  <c r="AB684" i="1"/>
  <c r="AB685" i="1"/>
  <c r="AB686" i="1"/>
  <c r="AB687" i="1"/>
  <c r="AB688" i="1"/>
  <c r="AB689" i="1"/>
  <c r="AB690" i="1"/>
  <c r="AC690" i="1" s="1"/>
  <c r="AB691" i="1"/>
  <c r="AB692" i="1"/>
  <c r="AB693" i="1"/>
  <c r="AB694" i="1"/>
  <c r="AB695" i="1"/>
  <c r="AB696" i="1"/>
  <c r="AB697" i="1"/>
  <c r="AB698" i="1"/>
  <c r="AC698" i="1" s="1"/>
  <c r="AB699" i="1"/>
  <c r="AB700" i="1"/>
  <c r="AB701" i="1"/>
  <c r="AB702" i="1"/>
  <c r="AB703" i="1"/>
  <c r="AB704" i="1"/>
  <c r="AB705" i="1"/>
  <c r="AC705" i="1" s="1"/>
  <c r="AB706" i="1"/>
  <c r="AC706" i="1" s="1"/>
  <c r="AB707" i="1"/>
  <c r="AB708" i="1"/>
  <c r="AB709" i="1"/>
  <c r="AB710" i="1"/>
  <c r="AB711" i="1"/>
  <c r="AB712" i="1"/>
  <c r="AB713" i="1"/>
  <c r="AB714" i="1"/>
  <c r="AC714" i="1" s="1"/>
  <c r="AB715" i="1"/>
  <c r="AB716" i="1"/>
  <c r="AB717" i="1"/>
  <c r="AC717" i="1" s="1"/>
  <c r="AB718" i="1"/>
  <c r="AC718" i="1" s="1"/>
  <c r="AB719" i="1"/>
  <c r="AB720" i="1"/>
  <c r="AB721" i="1"/>
  <c r="AB722" i="1"/>
  <c r="AB723" i="1"/>
  <c r="AB724" i="1"/>
  <c r="AB725" i="1"/>
  <c r="AB726" i="1"/>
  <c r="AC726" i="1" s="1"/>
  <c r="AB727" i="1"/>
  <c r="AB728" i="1"/>
  <c r="AB729" i="1"/>
  <c r="AC729" i="1" s="1"/>
  <c r="AB730" i="1"/>
  <c r="AB731" i="1"/>
  <c r="AB732" i="1"/>
  <c r="AB733" i="1"/>
  <c r="AB734" i="1"/>
  <c r="AC734" i="1" s="1"/>
  <c r="AB735" i="1"/>
  <c r="AB736" i="1"/>
  <c r="AB737" i="1"/>
  <c r="AB738" i="1"/>
  <c r="AB739" i="1"/>
  <c r="AB740" i="1"/>
  <c r="AB741" i="1"/>
  <c r="AB742" i="1"/>
  <c r="AC742" i="1" s="1"/>
  <c r="AB743" i="1"/>
  <c r="AB744" i="1"/>
  <c r="AB745" i="1"/>
  <c r="AB746" i="1"/>
  <c r="AB747" i="1"/>
  <c r="AB748" i="1"/>
  <c r="AB749" i="1"/>
  <c r="AB750" i="1"/>
  <c r="AB751" i="1"/>
  <c r="AB752" i="1"/>
  <c r="AB753" i="1"/>
  <c r="AB754" i="1"/>
  <c r="AC754" i="1" s="1"/>
  <c r="AB755" i="1"/>
  <c r="AB756" i="1"/>
  <c r="AB757" i="1"/>
  <c r="AB758" i="1"/>
  <c r="AB759" i="1"/>
  <c r="AB760" i="1"/>
  <c r="AB761" i="1"/>
  <c r="AB762" i="1"/>
  <c r="AC762" i="1" s="1"/>
  <c r="AB763" i="1"/>
  <c r="AB764" i="1"/>
  <c r="AB765" i="1"/>
  <c r="AC765" i="1" s="1"/>
  <c r="AB766" i="1"/>
  <c r="AB767" i="1"/>
  <c r="AB768" i="1"/>
  <c r="AB769" i="1"/>
  <c r="AB770" i="1"/>
  <c r="AC770" i="1" s="1"/>
  <c r="AB771" i="1"/>
  <c r="AB772" i="1"/>
  <c r="AB773" i="1"/>
  <c r="AB774" i="1"/>
  <c r="AB775" i="1"/>
  <c r="AB776" i="1"/>
  <c r="AB777" i="1"/>
  <c r="AB778" i="1"/>
  <c r="AC778" i="1" s="1"/>
  <c r="AB779" i="1"/>
  <c r="AB780" i="1"/>
  <c r="AB781" i="1"/>
  <c r="AB782" i="1"/>
  <c r="AC782" i="1" s="1"/>
  <c r="AB783" i="1"/>
  <c r="AB784" i="1"/>
  <c r="AB785" i="1"/>
  <c r="AB786" i="1"/>
  <c r="AB787" i="1"/>
  <c r="AB788" i="1"/>
  <c r="AB789" i="1"/>
  <c r="AC789" i="1" s="1"/>
  <c r="AB790" i="1"/>
  <c r="AC790" i="1" s="1"/>
  <c r="AB791" i="1"/>
  <c r="AB792" i="1"/>
  <c r="AB793" i="1"/>
  <c r="AB794" i="1"/>
  <c r="AB795" i="1"/>
  <c r="AB796" i="1"/>
  <c r="AC796" i="1" s="1"/>
  <c r="AB797" i="1"/>
  <c r="AB798" i="1"/>
  <c r="AC798" i="1" s="1"/>
  <c r="AB799" i="1"/>
  <c r="AB800" i="1"/>
  <c r="AC800" i="1" s="1"/>
  <c r="AB801" i="1"/>
  <c r="AC801" i="1" s="1"/>
  <c r="AB802" i="1"/>
  <c r="AB803" i="1"/>
  <c r="AB804" i="1"/>
  <c r="AC804" i="1" s="1"/>
  <c r="AB805" i="1"/>
  <c r="AB806" i="1"/>
  <c r="AC806" i="1" s="1"/>
  <c r="AB807" i="1"/>
  <c r="AB808" i="1"/>
  <c r="AC808" i="1" s="1"/>
  <c r="AB809" i="1"/>
  <c r="AB810" i="1"/>
  <c r="AB811" i="1"/>
  <c r="AB812" i="1"/>
  <c r="AC812" i="1" s="1"/>
  <c r="AB813" i="1"/>
  <c r="AB814" i="1"/>
  <c r="AB815" i="1"/>
  <c r="AB816" i="1"/>
  <c r="AC816" i="1" s="1"/>
  <c r="AB817" i="1"/>
  <c r="AB818" i="1"/>
  <c r="AC818" i="1" s="1"/>
  <c r="AB819" i="1"/>
  <c r="AB820" i="1"/>
  <c r="AC820" i="1" s="1"/>
  <c r="AB821" i="1"/>
  <c r="AB822" i="1"/>
  <c r="AB823" i="1"/>
  <c r="AB824" i="1"/>
  <c r="AC824" i="1" s="1"/>
  <c r="AB825" i="1"/>
  <c r="AB826" i="1"/>
  <c r="AC826" i="1" s="1"/>
  <c r="AB827" i="1"/>
  <c r="AB828" i="1"/>
  <c r="AC828" i="1" s="1"/>
  <c r="AB829" i="1"/>
  <c r="AB830" i="1"/>
  <c r="AB831" i="1"/>
  <c r="AB832" i="1"/>
  <c r="AC832" i="1" s="1"/>
  <c r="AB833" i="1"/>
  <c r="AB834" i="1"/>
  <c r="AC834" i="1" s="1"/>
  <c r="AB835" i="1"/>
  <c r="AB836" i="1"/>
  <c r="AC836" i="1" s="1"/>
  <c r="AB837" i="1"/>
  <c r="AB838" i="1"/>
  <c r="AB839" i="1"/>
  <c r="AB840" i="1"/>
  <c r="AC840" i="1" s="1"/>
  <c r="AB841" i="1"/>
  <c r="AB842" i="1"/>
  <c r="AC842" i="1" s="1"/>
  <c r="AB843" i="1"/>
  <c r="AB844" i="1"/>
  <c r="AC844" i="1" s="1"/>
  <c r="AB845" i="1"/>
  <c r="AB846" i="1"/>
  <c r="AC846" i="1" s="1"/>
  <c r="AB847" i="1"/>
  <c r="AB848" i="1"/>
  <c r="AC848" i="1" s="1"/>
  <c r="AB849" i="1"/>
  <c r="AC849" i="1" s="1"/>
  <c r="AB850" i="1"/>
  <c r="AB851" i="1"/>
  <c r="AB852" i="1"/>
  <c r="AC852" i="1" s="1"/>
  <c r="AB853" i="1"/>
  <c r="AB854" i="1"/>
  <c r="AC854" i="1" s="1"/>
  <c r="AB855" i="1"/>
  <c r="AB856" i="1"/>
  <c r="AC856" i="1" s="1"/>
  <c r="AB857" i="1"/>
  <c r="AB858" i="1"/>
  <c r="AB859" i="1"/>
  <c r="AB860" i="1"/>
  <c r="AC860" i="1" s="1"/>
  <c r="AB861" i="1"/>
  <c r="AC861" i="1" s="1"/>
  <c r="AB862" i="1"/>
  <c r="AC862" i="1" s="1"/>
  <c r="AB863" i="1"/>
  <c r="AB864" i="1"/>
  <c r="AC864" i="1" s="1"/>
  <c r="AB865" i="1"/>
  <c r="AB866" i="1"/>
  <c r="AB867" i="1"/>
  <c r="AB868" i="1"/>
  <c r="AC868" i="1" s="1"/>
  <c r="AB869" i="1"/>
  <c r="AB870" i="1"/>
  <c r="AC870" i="1" s="1"/>
  <c r="AB871" i="1"/>
  <c r="AB872" i="1"/>
  <c r="AC872" i="1" s="1"/>
  <c r="AB873" i="1"/>
  <c r="AC873" i="1" s="1"/>
  <c r="AB874" i="1"/>
  <c r="AB875" i="1"/>
  <c r="AB876" i="1"/>
  <c r="AC876" i="1" s="1"/>
  <c r="AB877" i="1"/>
  <c r="AB878" i="1"/>
  <c r="AB879" i="1"/>
  <c r="AB880" i="1"/>
  <c r="AC880" i="1" s="1"/>
  <c r="AB881" i="1"/>
  <c r="AB882" i="1"/>
  <c r="AC882" i="1" s="1"/>
  <c r="AB883" i="1"/>
  <c r="AB884" i="1"/>
  <c r="AC884" i="1" s="1"/>
  <c r="AB885" i="1"/>
  <c r="AB886" i="1"/>
  <c r="AB887" i="1"/>
  <c r="AB888" i="1"/>
  <c r="AC888" i="1" s="1"/>
  <c r="AB889" i="1"/>
  <c r="AB890" i="1"/>
  <c r="AC890" i="1" s="1"/>
  <c r="AB891" i="1"/>
  <c r="AB892" i="1"/>
  <c r="AC892" i="1" s="1"/>
  <c r="AB893" i="1"/>
  <c r="AB894" i="1"/>
  <c r="AB895" i="1"/>
  <c r="AB896" i="1"/>
  <c r="AC896" i="1" s="1"/>
  <c r="AB897" i="1"/>
  <c r="AB898" i="1"/>
  <c r="AC898" i="1" s="1"/>
  <c r="AB899" i="1"/>
  <c r="AB900" i="1"/>
  <c r="AC900" i="1" s="1"/>
  <c r="AB901" i="1"/>
  <c r="AB902" i="1"/>
  <c r="AB903" i="1"/>
  <c r="AB904" i="1"/>
  <c r="AC904" i="1" s="1"/>
  <c r="AB905" i="1"/>
  <c r="AB906" i="1"/>
  <c r="AC906" i="1" s="1"/>
  <c r="AB907" i="1"/>
  <c r="AB908" i="1"/>
  <c r="AC908" i="1" s="1"/>
  <c r="AB909" i="1"/>
  <c r="AB910" i="1"/>
  <c r="AC910" i="1" s="1"/>
  <c r="AB911" i="1"/>
  <c r="AB912" i="1"/>
  <c r="AC912" i="1" s="1"/>
  <c r="AB913" i="1"/>
  <c r="AB914" i="1"/>
  <c r="AB915" i="1"/>
  <c r="AB916" i="1"/>
  <c r="AC916" i="1" s="1"/>
  <c r="AB917" i="1"/>
  <c r="AB918" i="1"/>
  <c r="AC918" i="1" s="1"/>
  <c r="AB919" i="1"/>
  <c r="AB920" i="1"/>
  <c r="AC920" i="1" s="1"/>
  <c r="AB921" i="1"/>
  <c r="AB922" i="1"/>
  <c r="AB923" i="1"/>
  <c r="AB924" i="1"/>
  <c r="AC924" i="1" s="1"/>
  <c r="AB925" i="1"/>
  <c r="AC925" i="1" s="1"/>
  <c r="AB926" i="1"/>
  <c r="AC926" i="1" s="1"/>
  <c r="AB927" i="1"/>
  <c r="AB928" i="1"/>
  <c r="AC928" i="1" s="1"/>
  <c r="AB929" i="1"/>
  <c r="AB930" i="1"/>
  <c r="AB931" i="1"/>
  <c r="AB932" i="1"/>
  <c r="AC932" i="1" s="1"/>
  <c r="AB933" i="1"/>
  <c r="AB934" i="1"/>
  <c r="AC934" i="1" s="1"/>
  <c r="AB935" i="1"/>
  <c r="AB936" i="1"/>
  <c r="AC936" i="1" s="1"/>
  <c r="AB937" i="1"/>
  <c r="AB938" i="1"/>
  <c r="AB939" i="1"/>
  <c r="AB940" i="1"/>
  <c r="AC940" i="1" s="1"/>
  <c r="AB941" i="1"/>
  <c r="AB942" i="1"/>
  <c r="AB943" i="1"/>
  <c r="AB944" i="1"/>
  <c r="AC944" i="1" s="1"/>
  <c r="AB945" i="1"/>
  <c r="AB946" i="1"/>
  <c r="AC946" i="1" s="1"/>
  <c r="AB947" i="1"/>
  <c r="AB948" i="1"/>
  <c r="AC948" i="1" s="1"/>
  <c r="AB949" i="1"/>
  <c r="AB950" i="1"/>
  <c r="AB951" i="1"/>
  <c r="AB952" i="1"/>
  <c r="AC952" i="1" s="1"/>
  <c r="AB953" i="1"/>
  <c r="AC953" i="1" s="1"/>
  <c r="AB954" i="1"/>
  <c r="AC954" i="1" s="1"/>
  <c r="AB955" i="1"/>
  <c r="AB956" i="1"/>
  <c r="AC956" i="1" s="1"/>
  <c r="AB957" i="1"/>
  <c r="AB958" i="1"/>
  <c r="AB959" i="1"/>
  <c r="AB960" i="1"/>
  <c r="AC960" i="1" s="1"/>
  <c r="AB961" i="1"/>
  <c r="AB962" i="1"/>
  <c r="AC962" i="1" s="1"/>
  <c r="AB963" i="1"/>
  <c r="AB964" i="1"/>
  <c r="AC964" i="1" s="1"/>
  <c r="AB965" i="1"/>
  <c r="AB966" i="1"/>
  <c r="AB967" i="1"/>
  <c r="AB968" i="1"/>
  <c r="AC968" i="1" s="1"/>
  <c r="AB969" i="1"/>
  <c r="AB970" i="1"/>
  <c r="AC970" i="1" s="1"/>
  <c r="AB971" i="1"/>
  <c r="AB972" i="1"/>
  <c r="AC972" i="1" s="1"/>
  <c r="AB973" i="1"/>
  <c r="AB974" i="1"/>
  <c r="AC974" i="1" s="1"/>
  <c r="AB975" i="1"/>
  <c r="AB976" i="1"/>
  <c r="AC976" i="1" s="1"/>
  <c r="AB977" i="1"/>
  <c r="AB978" i="1"/>
  <c r="AB979" i="1"/>
  <c r="AB980" i="1"/>
  <c r="AC980" i="1" s="1"/>
  <c r="AB981" i="1"/>
  <c r="AB982" i="1"/>
  <c r="AC982" i="1" s="1"/>
  <c r="AB983" i="1"/>
  <c r="AB984" i="1"/>
  <c r="AC984" i="1" s="1"/>
  <c r="AB985" i="1"/>
  <c r="AB986" i="1"/>
  <c r="AB987" i="1"/>
  <c r="AB988" i="1"/>
  <c r="AC988" i="1" s="1"/>
  <c r="AB989" i="1"/>
  <c r="AB990" i="1"/>
  <c r="AC990" i="1" s="1"/>
  <c r="AB991" i="1"/>
  <c r="AB992" i="1"/>
  <c r="AC992" i="1" s="1"/>
  <c r="AB993" i="1"/>
  <c r="AB994" i="1"/>
  <c r="AB995" i="1"/>
  <c r="AB996" i="1"/>
  <c r="AC996" i="1" s="1"/>
  <c r="AB997" i="1"/>
  <c r="AB998" i="1"/>
  <c r="AC998" i="1" s="1"/>
  <c r="AB999" i="1"/>
  <c r="AB1000" i="1"/>
  <c r="AC1000" i="1" s="1"/>
  <c r="AC563" i="1"/>
  <c r="AC665" i="1"/>
  <c r="AC837" i="1"/>
  <c r="AC9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C792" i="1" l="1"/>
  <c r="AC788" i="1"/>
  <c r="AC784" i="1"/>
  <c r="AC780" i="1"/>
  <c r="AC776" i="1"/>
  <c r="AC772" i="1"/>
  <c r="AC768" i="1"/>
  <c r="AC764" i="1"/>
  <c r="AC760" i="1"/>
  <c r="AC756" i="1"/>
  <c r="AC752" i="1"/>
  <c r="AC748" i="1"/>
  <c r="AC744" i="1"/>
  <c r="AC740" i="1"/>
  <c r="AC736" i="1"/>
  <c r="AC732" i="1"/>
  <c r="AC728" i="1"/>
  <c r="AC724" i="1"/>
  <c r="AC720" i="1"/>
  <c r="AC716" i="1"/>
  <c r="AC712" i="1"/>
  <c r="AC708" i="1"/>
  <c r="AC704" i="1"/>
  <c r="AC700" i="1"/>
  <c r="AC696" i="1"/>
  <c r="AC692" i="1"/>
  <c r="AC688" i="1"/>
  <c r="AC684" i="1"/>
  <c r="AC680" i="1"/>
  <c r="AC676" i="1"/>
  <c r="AC672" i="1"/>
  <c r="AC668" i="1"/>
  <c r="AC664" i="1"/>
  <c r="AC660" i="1"/>
  <c r="AC656" i="1"/>
  <c r="AC652" i="1"/>
  <c r="AC648" i="1"/>
  <c r="AC644" i="1"/>
  <c r="AC640" i="1"/>
  <c r="AC636" i="1"/>
  <c r="AC632" i="1"/>
  <c r="AC628" i="1"/>
  <c r="AC624" i="1"/>
  <c r="AC620" i="1"/>
  <c r="AC616" i="1"/>
  <c r="AC612" i="1"/>
  <c r="AC608" i="1"/>
  <c r="AC604" i="1"/>
  <c r="AC600" i="1"/>
  <c r="AC596" i="1"/>
  <c r="AC592" i="1"/>
  <c r="AC588" i="1"/>
  <c r="AC584" i="1"/>
  <c r="AC580" i="1"/>
  <c r="AC576" i="1"/>
  <c r="AC572" i="1"/>
  <c r="AC568" i="1"/>
  <c r="AC564" i="1"/>
  <c r="AC560" i="1"/>
  <c r="AC556" i="1"/>
  <c r="AC552" i="1"/>
  <c r="AC548" i="1"/>
  <c r="AC544" i="1"/>
  <c r="AC540" i="1"/>
  <c r="AC536" i="1"/>
  <c r="AC532" i="1"/>
  <c r="AC528" i="1"/>
  <c r="AC524" i="1"/>
  <c r="AC520" i="1"/>
  <c r="AC516" i="1"/>
  <c r="AC512" i="1"/>
  <c r="AC508" i="1"/>
  <c r="AC504" i="1"/>
  <c r="AC997" i="1"/>
  <c r="AC993" i="1"/>
  <c r="AC985" i="1"/>
  <c r="AC981" i="1"/>
  <c r="AC973" i="1"/>
  <c r="AC965" i="1"/>
  <c r="AC961" i="1"/>
  <c r="AC945" i="1"/>
  <c r="AC941" i="1"/>
  <c r="AC933" i="1"/>
  <c r="AC929" i="1"/>
  <c r="AC921" i="1"/>
  <c r="AC913" i="1"/>
  <c r="AC909" i="1"/>
  <c r="AC905" i="1"/>
  <c r="AC893" i="1"/>
  <c r="AC885" i="1"/>
  <c r="AC881" i="1"/>
  <c r="AC869" i="1"/>
  <c r="AC857" i="1"/>
  <c r="AC853" i="1"/>
  <c r="AC841" i="1"/>
  <c r="AC833" i="1"/>
  <c r="AC829" i="1"/>
  <c r="AC825" i="1"/>
  <c r="AC821" i="1"/>
  <c r="AC813" i="1"/>
  <c r="AC809" i="1"/>
  <c r="AC797" i="1"/>
  <c r="AC785" i="1"/>
  <c r="AC781" i="1"/>
  <c r="AC777" i="1"/>
  <c r="AC769" i="1"/>
  <c r="AC761" i="1"/>
  <c r="AC757" i="1"/>
  <c r="AC753" i="1"/>
  <c r="AC749" i="1"/>
  <c r="AC745" i="1"/>
  <c r="AC741" i="1"/>
  <c r="AC737" i="1"/>
  <c r="AC725" i="1"/>
  <c r="AC709" i="1"/>
  <c r="AC697" i="1"/>
  <c r="AC689" i="1"/>
  <c r="AC685" i="1"/>
  <c r="AC673" i="1"/>
  <c r="AC669" i="1"/>
  <c r="AC657" i="1"/>
  <c r="AC649" i="1"/>
  <c r="AC645" i="1"/>
  <c r="AC763" i="1"/>
  <c r="AC989" i="1"/>
  <c r="AC977" i="1"/>
  <c r="AC969" i="1"/>
  <c r="AC957" i="1"/>
  <c r="AC949" i="1"/>
  <c r="AC937" i="1"/>
  <c r="AC917" i="1"/>
  <c r="AC897" i="1"/>
  <c r="AC889" i="1"/>
  <c r="AC877" i="1"/>
  <c r="AC865" i="1"/>
  <c r="AC845" i="1"/>
  <c r="AC817" i="1"/>
  <c r="AC805" i="1"/>
  <c r="AC793" i="1"/>
  <c r="AC773" i="1"/>
  <c r="AC733" i="1"/>
  <c r="AC721" i="1"/>
  <c r="AC713" i="1"/>
  <c r="AC701" i="1"/>
  <c r="AC693" i="1"/>
  <c r="AC681" i="1"/>
  <c r="AC661" i="1"/>
  <c r="AC641" i="1"/>
  <c r="AC585" i="1"/>
  <c r="AC581" i="1"/>
  <c r="AC577" i="1"/>
  <c r="AC573" i="1"/>
  <c r="AC569" i="1"/>
  <c r="AC565" i="1"/>
  <c r="AC561" i="1"/>
  <c r="AC557" i="1"/>
  <c r="AC553" i="1"/>
  <c r="AC549" i="1"/>
  <c r="AC545" i="1"/>
  <c r="AC541" i="1"/>
  <c r="AC537" i="1"/>
  <c r="AC533" i="1"/>
  <c r="AC529" i="1"/>
  <c r="AC525" i="1"/>
  <c r="AC521" i="1"/>
  <c r="AC517" i="1"/>
  <c r="AC513" i="1"/>
  <c r="AC509" i="1"/>
  <c r="AC505" i="1"/>
  <c r="AC999" i="1"/>
  <c r="AC995" i="1"/>
  <c r="AC991" i="1"/>
  <c r="AC987" i="1"/>
  <c r="AC983" i="1"/>
  <c r="AC979" i="1"/>
  <c r="AC975" i="1"/>
  <c r="AC971" i="1"/>
  <c r="AC967" i="1"/>
  <c r="AC963" i="1"/>
  <c r="AC959" i="1"/>
  <c r="AC951" i="1"/>
  <c r="AC947" i="1"/>
  <c r="AC943" i="1"/>
  <c r="AC939" i="1"/>
  <c r="AC935" i="1"/>
  <c r="AC931" i="1"/>
  <c r="AC927" i="1"/>
  <c r="AC923" i="1"/>
  <c r="AC919" i="1"/>
  <c r="AC915" i="1"/>
  <c r="AC911" i="1"/>
  <c r="AC907" i="1"/>
  <c r="AC903" i="1"/>
  <c r="AC899" i="1"/>
  <c r="AC895" i="1"/>
  <c r="AC887" i="1"/>
  <c r="AC883" i="1"/>
  <c r="AC879" i="1"/>
  <c r="AC875" i="1"/>
  <c r="AC871" i="1"/>
  <c r="AC867" i="1"/>
  <c r="AC863" i="1"/>
  <c r="AC859" i="1"/>
  <c r="AC855" i="1"/>
  <c r="AC851" i="1"/>
  <c r="AC847" i="1"/>
  <c r="AC843" i="1"/>
  <c r="AC839" i="1"/>
  <c r="AC835" i="1"/>
  <c r="AC831" i="1"/>
  <c r="AC823" i="1"/>
  <c r="AC819" i="1"/>
  <c r="AC815" i="1"/>
  <c r="AC811" i="1"/>
  <c r="AC807" i="1"/>
  <c r="AC803" i="1"/>
  <c r="AC799" i="1"/>
  <c r="AC795" i="1"/>
  <c r="AC791" i="1"/>
  <c r="AC787" i="1"/>
  <c r="AC783" i="1"/>
  <c r="AC779" i="1"/>
  <c r="AC775" i="1"/>
  <c r="AC771" i="1"/>
  <c r="AC767" i="1"/>
  <c r="AC759" i="1"/>
  <c r="AC755" i="1"/>
  <c r="AC751" i="1"/>
  <c r="AC747" i="1"/>
  <c r="AC743" i="1"/>
  <c r="AC739" i="1"/>
  <c r="AC735" i="1"/>
  <c r="AC731" i="1"/>
  <c r="AC727" i="1"/>
  <c r="AC723" i="1"/>
  <c r="AC719" i="1"/>
  <c r="AC715" i="1"/>
  <c r="AC711" i="1"/>
  <c r="AC707" i="1"/>
  <c r="AC703" i="1"/>
  <c r="AC695" i="1"/>
  <c r="AC691" i="1"/>
  <c r="AC687" i="1"/>
  <c r="AC683" i="1"/>
  <c r="AC679" i="1"/>
  <c r="AC675" i="1"/>
  <c r="AC671" i="1"/>
  <c r="AC667" i="1"/>
  <c r="AC663" i="1"/>
  <c r="AC659" i="1"/>
  <c r="AC655" i="1"/>
  <c r="AC651" i="1"/>
  <c r="AC647" i="1"/>
  <c r="AC643" i="1"/>
  <c r="AC639" i="1"/>
  <c r="AC635" i="1"/>
  <c r="AC631" i="1"/>
  <c r="AC627" i="1"/>
  <c r="AC623" i="1"/>
  <c r="AC619" i="1"/>
  <c r="AC615" i="1"/>
  <c r="AC611" i="1"/>
  <c r="AC607" i="1"/>
  <c r="AC603" i="1"/>
  <c r="AC599" i="1"/>
  <c r="AC595" i="1"/>
  <c r="AC591" i="1"/>
  <c r="AC587" i="1"/>
  <c r="AC583" i="1"/>
  <c r="AC579" i="1"/>
  <c r="AC575" i="1"/>
  <c r="AC571" i="1"/>
  <c r="AC567" i="1"/>
  <c r="AC559" i="1"/>
  <c r="AC555" i="1"/>
  <c r="AC551" i="1"/>
  <c r="AC547" i="1"/>
  <c r="AC543" i="1"/>
  <c r="AC539" i="1"/>
  <c r="AC535" i="1"/>
  <c r="AC531" i="1"/>
  <c r="AC527" i="1"/>
  <c r="AC523" i="1"/>
  <c r="AC519" i="1"/>
  <c r="AC515" i="1"/>
  <c r="AC511" i="1"/>
  <c r="AC507" i="1"/>
  <c r="AC503" i="1"/>
  <c r="AC994" i="1"/>
  <c r="AC986" i="1"/>
  <c r="AC978" i="1"/>
  <c r="AC966" i="1"/>
  <c r="AC958" i="1"/>
  <c r="AC950" i="1"/>
  <c r="AC942" i="1"/>
  <c r="AC938" i="1"/>
  <c r="AC930" i="1"/>
  <c r="AC922" i="1"/>
  <c r="AC914" i="1"/>
  <c r="AC902" i="1"/>
  <c r="AC894" i="1"/>
  <c r="AC886" i="1"/>
  <c r="AC878" i="1"/>
  <c r="AC874" i="1"/>
  <c r="AC866" i="1"/>
  <c r="AC858" i="1"/>
  <c r="AC850" i="1"/>
  <c r="AC838" i="1"/>
  <c r="AC830" i="1"/>
  <c r="AC822" i="1"/>
  <c r="AC814" i="1"/>
  <c r="AC810" i="1"/>
  <c r="AC802" i="1"/>
  <c r="AC794" i="1"/>
  <c r="AC786" i="1"/>
  <c r="AC774" i="1"/>
  <c r="AC766" i="1"/>
  <c r="AC758" i="1"/>
  <c r="AC750" i="1"/>
  <c r="AC746" i="1"/>
  <c r="AC738" i="1"/>
  <c r="AC730" i="1"/>
  <c r="AC722" i="1"/>
  <c r="AC710" i="1"/>
  <c r="AC702" i="1"/>
  <c r="AC694" i="1"/>
  <c r="AC686" i="1"/>
  <c r="AC682" i="1"/>
  <c r="AC674" i="1"/>
  <c r="AC666" i="1"/>
  <c r="AC658" i="1"/>
  <c r="AC646" i="1"/>
  <c r="AC638" i="1"/>
  <c r="AC634" i="1"/>
  <c r="AC622" i="1"/>
  <c r="AC618" i="1"/>
  <c r="AC606" i="1"/>
  <c r="AC602" i="1"/>
  <c r="AC594" i="1"/>
  <c r="AC566" i="1"/>
  <c r="AC554" i="1"/>
  <c r="AC550" i="1"/>
  <c r="AC546" i="1"/>
  <c r="AC538" i="1"/>
  <c r="AC590" i="1"/>
  <c r="AC574" i="1"/>
  <c r="AC558" i="1"/>
  <c r="AC542" i="1"/>
  <c r="AC530" i="1"/>
  <c r="AC526" i="1"/>
  <c r="AC522" i="1"/>
  <c r="AC518" i="1"/>
  <c r="AC514" i="1"/>
  <c r="AC510" i="1"/>
  <c r="AC506" i="1"/>
  <c r="AC502" i="1"/>
  <c r="AC637" i="1"/>
  <c r="AC633" i="1"/>
  <c r="AC629" i="1"/>
  <c r="AC625" i="1"/>
  <c r="AC621" i="1"/>
  <c r="AC617" i="1"/>
  <c r="AC613" i="1"/>
  <c r="AC609" i="1"/>
  <c r="AC605" i="1"/>
  <c r="AC601" i="1"/>
  <c r="AC597" i="1"/>
  <c r="AC593" i="1"/>
  <c r="AC58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B100" i="1"/>
  <c r="AC100" i="1" s="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C135" i="1" s="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C196" i="1" s="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C279" i="1" l="1"/>
  <c r="AC223" i="1"/>
  <c r="AC179" i="1"/>
  <c r="AC297" i="1"/>
  <c r="AC293" i="1"/>
  <c r="AC289" i="1"/>
  <c r="AC285" i="1"/>
  <c r="AC281" i="1"/>
  <c r="AC277" i="1"/>
  <c r="AC273" i="1"/>
  <c r="AC269" i="1"/>
  <c r="AC265" i="1"/>
  <c r="AC261" i="1"/>
  <c r="AC257" i="1"/>
  <c r="AC253" i="1"/>
  <c r="AC249" i="1"/>
  <c r="AC245" i="1"/>
  <c r="AC241" i="1"/>
  <c r="AC237" i="1"/>
  <c r="AC233" i="1"/>
  <c r="AC229" i="1"/>
  <c r="AC225" i="1"/>
  <c r="AC221" i="1"/>
  <c r="AC217" i="1"/>
  <c r="AC213" i="1"/>
  <c r="AC209" i="1"/>
  <c r="AC205" i="1"/>
  <c r="AC201" i="1"/>
  <c r="AC197" i="1"/>
  <c r="AC193" i="1"/>
  <c r="AC189" i="1"/>
  <c r="AC185" i="1"/>
  <c r="AC181" i="1"/>
  <c r="AC177" i="1"/>
  <c r="AC173" i="1"/>
  <c r="AC169" i="1"/>
  <c r="AC165" i="1"/>
  <c r="AC161" i="1"/>
  <c r="AC157" i="1"/>
  <c r="AC153" i="1"/>
  <c r="AC149" i="1"/>
  <c r="AC145" i="1"/>
  <c r="AC141" i="1"/>
  <c r="AC137" i="1"/>
  <c r="AC133" i="1"/>
  <c r="AC129" i="1"/>
  <c r="AC125" i="1"/>
  <c r="AC121" i="1"/>
  <c r="AC117" i="1"/>
  <c r="AC113" i="1"/>
  <c r="AC109" i="1"/>
  <c r="AC105" i="1"/>
  <c r="AC101" i="1"/>
  <c r="AC299" i="1"/>
  <c r="AC259" i="1"/>
  <c r="AC251" i="1"/>
  <c r="AC215" i="1"/>
  <c r="AC195" i="1"/>
  <c r="AC143" i="1"/>
  <c r="AC115" i="1"/>
  <c r="AC228" i="1"/>
  <c r="AC271" i="1"/>
  <c r="AC263" i="1"/>
  <c r="AC243" i="1"/>
  <c r="AC199" i="1"/>
  <c r="AC171" i="1"/>
  <c r="AC151" i="1"/>
  <c r="AC131" i="1"/>
  <c r="AC123" i="1"/>
  <c r="AC292" i="1"/>
  <c r="AC260" i="1"/>
  <c r="AC164" i="1"/>
  <c r="AC132" i="1"/>
  <c r="AC298" i="1"/>
  <c r="AC294" i="1"/>
  <c r="AC290" i="1"/>
  <c r="AC286" i="1"/>
  <c r="AC282" i="1"/>
  <c r="AC278" i="1"/>
  <c r="AC295" i="1"/>
  <c r="AC291" i="1"/>
  <c r="AC287" i="1"/>
  <c r="AC283" i="1"/>
  <c r="AC275" i="1"/>
  <c r="AC267" i="1"/>
  <c r="AC255" i="1"/>
  <c r="AC247" i="1"/>
  <c r="AC239" i="1"/>
  <c r="AC235" i="1"/>
  <c r="AC231" i="1"/>
  <c r="AC227" i="1"/>
  <c r="AC219" i="1"/>
  <c r="AC211" i="1"/>
  <c r="AC207" i="1"/>
  <c r="AC203" i="1"/>
  <c r="AC191" i="1"/>
  <c r="AC187" i="1"/>
  <c r="AC183" i="1"/>
  <c r="AC175" i="1"/>
  <c r="AC167" i="1"/>
  <c r="AC163" i="1"/>
  <c r="AC159" i="1"/>
  <c r="AC155" i="1"/>
  <c r="AC147" i="1"/>
  <c r="AC139" i="1"/>
  <c r="AC127" i="1"/>
  <c r="AC119" i="1"/>
  <c r="AC111" i="1"/>
  <c r="AC107" i="1"/>
  <c r="AC103" i="1"/>
  <c r="AC300" i="1"/>
  <c r="AC284" i="1"/>
  <c r="AC276" i="1"/>
  <c r="AC268" i="1"/>
  <c r="AC252" i="1"/>
  <c r="AC244" i="1"/>
  <c r="AC236" i="1"/>
  <c r="AC220" i="1"/>
  <c r="AC212" i="1"/>
  <c r="AC204" i="1"/>
  <c r="AC188" i="1"/>
  <c r="AC180" i="1"/>
  <c r="AC172" i="1"/>
  <c r="AC156" i="1"/>
  <c r="AC148" i="1"/>
  <c r="AC140" i="1"/>
  <c r="AC124" i="1"/>
  <c r="AC116" i="1"/>
  <c r="AC108" i="1"/>
  <c r="AC274" i="1"/>
  <c r="AC270" i="1"/>
  <c r="AC266" i="1"/>
  <c r="AC262" i="1"/>
  <c r="AC258" i="1"/>
  <c r="AC254" i="1"/>
  <c r="AC250" i="1"/>
  <c r="AC246" i="1"/>
  <c r="AC242" i="1"/>
  <c r="AC238" i="1"/>
  <c r="AC234" i="1"/>
  <c r="AC230" i="1"/>
  <c r="AC226" i="1"/>
  <c r="AC222" i="1"/>
  <c r="AC218" i="1"/>
  <c r="AC214" i="1"/>
  <c r="AC210" i="1"/>
  <c r="AC206" i="1"/>
  <c r="AC202" i="1"/>
  <c r="AC198" i="1"/>
  <c r="AC194" i="1"/>
  <c r="AC190" i="1"/>
  <c r="AC186" i="1"/>
  <c r="AC182" i="1"/>
  <c r="AC178" i="1"/>
  <c r="AC174" i="1"/>
  <c r="AC170" i="1"/>
  <c r="AC166" i="1"/>
  <c r="AC162" i="1"/>
  <c r="AC158" i="1"/>
  <c r="AC154" i="1"/>
  <c r="AC150" i="1"/>
  <c r="AC146" i="1"/>
  <c r="AC142" i="1"/>
  <c r="AC138" i="1"/>
  <c r="AC134" i="1"/>
  <c r="AC130" i="1"/>
  <c r="AC126" i="1"/>
  <c r="AC122" i="1"/>
  <c r="AC118" i="1"/>
  <c r="AC114" i="1"/>
  <c r="AC110" i="1"/>
  <c r="AC106" i="1"/>
  <c r="AC102" i="1"/>
  <c r="AC296" i="1"/>
  <c r="AC288" i="1"/>
  <c r="AC280" i="1"/>
  <c r="AC272" i="1"/>
  <c r="AC264" i="1"/>
  <c r="AC256" i="1"/>
  <c r="AC248" i="1"/>
  <c r="AC240" i="1"/>
  <c r="AC232" i="1"/>
  <c r="AC224" i="1"/>
  <c r="AC216" i="1"/>
  <c r="AC208" i="1"/>
  <c r="AC200" i="1"/>
  <c r="AC192" i="1"/>
  <c r="AC184" i="1"/>
  <c r="AC176" i="1"/>
  <c r="AC168" i="1"/>
  <c r="AC160" i="1"/>
  <c r="AC152" i="1"/>
  <c r="AC144" i="1"/>
  <c r="AC136" i="1"/>
  <c r="AC128" i="1"/>
  <c r="AC120" i="1"/>
  <c r="AC112" i="1"/>
  <c r="AC104"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4" i="1" l="1"/>
  <c r="L2" i="1"/>
  <c r="M2"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A4" i="1" l="1"/>
  <c r="V374" i="1" l="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V370" i="1"/>
  <c r="V371" i="1"/>
  <c r="V372" i="1"/>
  <c r="V373" i="1"/>
  <c r="Z370" i="1"/>
  <c r="Z371" i="1"/>
  <c r="Z372" i="1"/>
  <c r="Z373" i="1"/>
  <c r="AA370" i="1"/>
  <c r="AA371" i="1"/>
  <c r="AA372" i="1"/>
  <c r="AA373" i="1"/>
  <c r="AB370" i="1"/>
  <c r="AB371" i="1"/>
  <c r="AB372" i="1"/>
  <c r="AB373" i="1"/>
  <c r="AD370" i="1"/>
  <c r="AD371" i="1"/>
  <c r="AD372" i="1"/>
  <c r="AD373" i="1"/>
  <c r="V352" i="1"/>
  <c r="V353" i="1"/>
  <c r="V354" i="1"/>
  <c r="V355" i="1"/>
  <c r="V356" i="1"/>
  <c r="V357" i="1"/>
  <c r="V358" i="1"/>
  <c r="V359" i="1"/>
  <c r="V360" i="1"/>
  <c r="V361" i="1"/>
  <c r="V362" i="1"/>
  <c r="V363" i="1"/>
  <c r="V364" i="1"/>
  <c r="V365" i="1"/>
  <c r="V366" i="1"/>
  <c r="V367" i="1"/>
  <c r="V368" i="1"/>
  <c r="V369" i="1"/>
  <c r="Z352" i="1"/>
  <c r="Z353" i="1"/>
  <c r="Z354" i="1"/>
  <c r="Z355" i="1"/>
  <c r="Z356" i="1"/>
  <c r="Z357" i="1"/>
  <c r="Z358" i="1"/>
  <c r="Z359" i="1"/>
  <c r="Z360" i="1"/>
  <c r="Z361" i="1"/>
  <c r="Z362" i="1"/>
  <c r="Z363" i="1"/>
  <c r="Z364" i="1"/>
  <c r="Z365" i="1"/>
  <c r="Z366" i="1"/>
  <c r="Z367" i="1"/>
  <c r="Z368" i="1"/>
  <c r="Z369" i="1"/>
  <c r="AA352" i="1"/>
  <c r="AA353" i="1"/>
  <c r="AA354" i="1"/>
  <c r="AA355" i="1"/>
  <c r="AA356" i="1"/>
  <c r="AA357" i="1"/>
  <c r="AA358" i="1"/>
  <c r="AA359" i="1"/>
  <c r="AA360" i="1"/>
  <c r="AA361" i="1"/>
  <c r="AA362" i="1"/>
  <c r="AA363" i="1"/>
  <c r="AA364" i="1"/>
  <c r="AA365" i="1"/>
  <c r="AA366" i="1"/>
  <c r="AA367" i="1"/>
  <c r="AA368" i="1"/>
  <c r="AA369" i="1"/>
  <c r="AB352" i="1"/>
  <c r="AB353" i="1"/>
  <c r="AB354" i="1"/>
  <c r="AB355" i="1"/>
  <c r="AB356" i="1"/>
  <c r="AB357" i="1"/>
  <c r="AB358" i="1"/>
  <c r="AB359" i="1"/>
  <c r="AB360" i="1"/>
  <c r="AB361" i="1"/>
  <c r="AB362" i="1"/>
  <c r="AB363" i="1"/>
  <c r="AB364" i="1"/>
  <c r="AB365" i="1"/>
  <c r="AB366" i="1"/>
  <c r="AB367" i="1"/>
  <c r="AB368" i="1"/>
  <c r="AB369" i="1"/>
  <c r="AD352" i="1"/>
  <c r="AD353" i="1"/>
  <c r="AD354" i="1"/>
  <c r="AD355" i="1"/>
  <c r="AD356" i="1"/>
  <c r="AD357" i="1"/>
  <c r="AD358" i="1"/>
  <c r="AD359" i="1"/>
  <c r="AD360" i="1"/>
  <c r="AD361" i="1"/>
  <c r="AD362" i="1"/>
  <c r="AD363" i="1"/>
  <c r="AD364" i="1"/>
  <c r="AD365" i="1"/>
  <c r="AD366" i="1"/>
  <c r="AD367" i="1"/>
  <c r="AD368" i="1"/>
  <c r="AD369" i="1"/>
  <c r="AC367" i="1" l="1"/>
  <c r="AC363" i="1"/>
  <c r="AC359" i="1"/>
  <c r="AC355" i="1"/>
  <c r="AC368" i="1"/>
  <c r="AC364" i="1"/>
  <c r="AC360" i="1"/>
  <c r="AC356" i="1"/>
  <c r="AC352" i="1"/>
  <c r="AC370" i="1"/>
  <c r="AC390" i="1"/>
  <c r="AC378" i="1"/>
  <c r="AC373" i="1"/>
  <c r="AC401" i="1"/>
  <c r="AC393" i="1"/>
  <c r="AC385" i="1"/>
  <c r="AC381" i="1"/>
  <c r="AC366" i="1"/>
  <c r="AC362" i="1"/>
  <c r="AC358" i="1"/>
  <c r="AC354" i="1"/>
  <c r="AC372" i="1"/>
  <c r="AC400" i="1"/>
  <c r="AC396" i="1"/>
  <c r="AC392" i="1"/>
  <c r="AC388" i="1"/>
  <c r="AC384" i="1"/>
  <c r="AC380" i="1"/>
  <c r="AC376" i="1"/>
  <c r="AC369" i="1"/>
  <c r="AC365" i="1"/>
  <c r="AC361" i="1"/>
  <c r="AC357" i="1"/>
  <c r="AC353" i="1"/>
  <c r="AC371" i="1"/>
  <c r="AC399" i="1"/>
  <c r="AC395" i="1"/>
  <c r="AC391" i="1"/>
  <c r="AC387" i="1"/>
  <c r="AC383" i="1"/>
  <c r="AC379" i="1"/>
  <c r="AC375" i="1"/>
  <c r="AC394" i="1"/>
  <c r="AC386" i="1"/>
  <c r="AC374" i="1"/>
  <c r="AC398" i="1"/>
  <c r="AC382" i="1"/>
  <c r="AC397" i="1"/>
  <c r="AC389" i="1"/>
  <c r="AC377" i="1"/>
  <c r="V4" i="1" l="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Y2" i="1" l="1"/>
  <c r="Z340" i="1"/>
  <c r="Z341" i="1"/>
  <c r="Z342" i="1"/>
  <c r="Z343" i="1"/>
  <c r="Z344" i="1"/>
  <c r="Z345" i="1"/>
  <c r="AA340" i="1"/>
  <c r="AA341" i="1"/>
  <c r="AA342" i="1"/>
  <c r="AA343" i="1"/>
  <c r="AA344" i="1"/>
  <c r="AA345" i="1"/>
  <c r="AB340" i="1"/>
  <c r="AB341" i="1"/>
  <c r="AB342" i="1"/>
  <c r="AB343" i="1"/>
  <c r="AB344" i="1"/>
  <c r="AB345" i="1"/>
  <c r="AD340" i="1"/>
  <c r="AD341" i="1"/>
  <c r="AD342" i="1"/>
  <c r="AD343" i="1"/>
  <c r="AD344" i="1"/>
  <c r="AD345" i="1"/>
  <c r="Z308" i="1"/>
  <c r="Z309" i="1"/>
  <c r="Z310" i="1"/>
  <c r="Z311" i="1"/>
  <c r="Z312" i="1"/>
  <c r="Z313" i="1"/>
  <c r="Z314" i="1"/>
  <c r="Z315" i="1"/>
  <c r="Z316" i="1"/>
  <c r="Z317" i="1"/>
  <c r="Z318" i="1"/>
  <c r="Z319" i="1"/>
  <c r="Z320" i="1"/>
  <c r="Z321" i="1"/>
  <c r="Z322" i="1"/>
  <c r="Z323" i="1"/>
  <c r="Z324" i="1"/>
  <c r="Z325" i="1"/>
  <c r="Z326" i="1"/>
  <c r="AA308" i="1"/>
  <c r="AA309" i="1"/>
  <c r="AA310" i="1"/>
  <c r="AA311" i="1"/>
  <c r="AA312" i="1"/>
  <c r="AA313" i="1"/>
  <c r="AA314" i="1"/>
  <c r="AA315" i="1"/>
  <c r="AA316" i="1"/>
  <c r="AA317" i="1"/>
  <c r="AA318" i="1"/>
  <c r="AA319" i="1"/>
  <c r="AA320" i="1"/>
  <c r="AA321" i="1"/>
  <c r="AA322" i="1"/>
  <c r="AA323" i="1"/>
  <c r="AA324" i="1"/>
  <c r="AA325" i="1"/>
  <c r="AA326" i="1"/>
  <c r="AB308" i="1"/>
  <c r="AB309" i="1"/>
  <c r="AB310" i="1"/>
  <c r="AB311" i="1"/>
  <c r="AB312" i="1"/>
  <c r="AB313" i="1"/>
  <c r="AB314" i="1"/>
  <c r="AB315" i="1"/>
  <c r="AB316" i="1"/>
  <c r="AB317" i="1"/>
  <c r="AB318" i="1"/>
  <c r="AB319" i="1"/>
  <c r="AB320" i="1"/>
  <c r="AB321" i="1"/>
  <c r="AB322" i="1"/>
  <c r="AB323" i="1"/>
  <c r="AB324" i="1"/>
  <c r="AB325" i="1"/>
  <c r="AB326" i="1"/>
  <c r="AD308" i="1"/>
  <c r="AD309" i="1"/>
  <c r="AD310" i="1"/>
  <c r="AD311" i="1"/>
  <c r="AD312" i="1"/>
  <c r="AD313" i="1"/>
  <c r="AD314" i="1"/>
  <c r="AD315" i="1"/>
  <c r="AD316" i="1"/>
  <c r="AD317" i="1"/>
  <c r="AD318" i="1"/>
  <c r="AD319" i="1"/>
  <c r="AD320" i="1"/>
  <c r="AD321" i="1"/>
  <c r="AD322" i="1"/>
  <c r="AD323" i="1"/>
  <c r="AD324" i="1"/>
  <c r="AD325" i="1"/>
  <c r="AD326" i="1"/>
  <c r="Z93" i="1"/>
  <c r="Z94" i="1"/>
  <c r="Z95" i="1"/>
  <c r="Z96" i="1"/>
  <c r="Z97" i="1"/>
  <c r="Z98" i="1"/>
  <c r="Z99" i="1"/>
  <c r="Z301" i="1"/>
  <c r="Z302" i="1"/>
  <c r="Z303" i="1"/>
  <c r="Z304" i="1"/>
  <c r="Z305" i="1"/>
  <c r="AA93" i="1"/>
  <c r="AA94" i="1"/>
  <c r="AA95" i="1"/>
  <c r="AA96" i="1"/>
  <c r="AA97" i="1"/>
  <c r="AA98" i="1"/>
  <c r="AA99" i="1"/>
  <c r="AA301" i="1"/>
  <c r="AA302" i="1"/>
  <c r="AA303" i="1"/>
  <c r="AA304" i="1"/>
  <c r="AA305" i="1"/>
  <c r="AB93" i="1"/>
  <c r="AB94" i="1"/>
  <c r="AB95" i="1"/>
  <c r="AB96" i="1"/>
  <c r="AB97" i="1"/>
  <c r="AB98" i="1"/>
  <c r="AB99" i="1"/>
  <c r="AB301" i="1"/>
  <c r="AB302" i="1"/>
  <c r="AB303" i="1"/>
  <c r="AB304" i="1"/>
  <c r="AB305" i="1"/>
  <c r="AD93" i="1"/>
  <c r="AD94" i="1"/>
  <c r="AD95" i="1"/>
  <c r="AD96" i="1"/>
  <c r="AD97" i="1"/>
  <c r="AD98" i="1"/>
  <c r="AD99" i="1"/>
  <c r="AD301" i="1"/>
  <c r="AD302" i="1"/>
  <c r="AD303" i="1"/>
  <c r="AD304" i="1"/>
  <c r="AD305" i="1"/>
  <c r="AC323" i="1" l="1"/>
  <c r="AC319" i="1"/>
  <c r="AC315" i="1"/>
  <c r="AC311" i="1"/>
  <c r="T2" i="1"/>
  <c r="AC325" i="1"/>
  <c r="AC321" i="1"/>
  <c r="AC317" i="1"/>
  <c r="AC313" i="1"/>
  <c r="AC309" i="1"/>
  <c r="AC345" i="1"/>
  <c r="AC341" i="1"/>
  <c r="AC324" i="1"/>
  <c r="AC320" i="1"/>
  <c r="AC316" i="1"/>
  <c r="AC312" i="1"/>
  <c r="AC308" i="1"/>
  <c r="AC344" i="1"/>
  <c r="AC340" i="1"/>
  <c r="AC302" i="1"/>
  <c r="AC97" i="1"/>
  <c r="AC305" i="1"/>
  <c r="AC301" i="1"/>
  <c r="AC96" i="1"/>
  <c r="AC304" i="1"/>
  <c r="AC99" i="1"/>
  <c r="AC95" i="1"/>
  <c r="AC343" i="1"/>
  <c r="AC303" i="1"/>
  <c r="AC98" i="1"/>
  <c r="AC94" i="1"/>
  <c r="AC326" i="1"/>
  <c r="AC322" i="1"/>
  <c r="AC318" i="1"/>
  <c r="AC314" i="1"/>
  <c r="AC310" i="1"/>
  <c r="AC342" i="1"/>
  <c r="AC93" i="1"/>
  <c r="V2" i="1"/>
  <c r="S2" i="1"/>
  <c r="R2" i="1"/>
  <c r="P2" i="1"/>
  <c r="O2" i="1"/>
  <c r="N2" i="1"/>
  <c r="F2" i="1"/>
  <c r="E2" i="1"/>
  <c r="D2" i="1"/>
  <c r="C2" i="1"/>
  <c r="Z81" i="1"/>
  <c r="Z82" i="1"/>
  <c r="Z83" i="1"/>
  <c r="Z84" i="1"/>
  <c r="Z85" i="1"/>
  <c r="Z86" i="1"/>
  <c r="Z87" i="1"/>
  <c r="Z88" i="1"/>
  <c r="Z89" i="1"/>
  <c r="Z90" i="1"/>
  <c r="Z91" i="1"/>
  <c r="AA81" i="1"/>
  <c r="AA82" i="1"/>
  <c r="AA83" i="1"/>
  <c r="AA84" i="1"/>
  <c r="AA85" i="1"/>
  <c r="AA86" i="1"/>
  <c r="AA87" i="1"/>
  <c r="AA88" i="1"/>
  <c r="AA89" i="1"/>
  <c r="AA90" i="1"/>
  <c r="AA91" i="1"/>
  <c r="AB81" i="1"/>
  <c r="AB82" i="1"/>
  <c r="AB83" i="1"/>
  <c r="AB84" i="1"/>
  <c r="AB85" i="1"/>
  <c r="AB86" i="1"/>
  <c r="AB87" i="1"/>
  <c r="AB88" i="1"/>
  <c r="AB89" i="1"/>
  <c r="AB90" i="1"/>
  <c r="AB91" i="1"/>
  <c r="AD81" i="1"/>
  <c r="AD82" i="1"/>
  <c r="AD83" i="1"/>
  <c r="AD84" i="1"/>
  <c r="AD85" i="1"/>
  <c r="AD86" i="1"/>
  <c r="AD87" i="1"/>
  <c r="AD88" i="1"/>
  <c r="AD89" i="1"/>
  <c r="AD90" i="1"/>
  <c r="AD91"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92" i="1"/>
  <c r="AD306" i="1"/>
  <c r="AD307" i="1"/>
  <c r="AD327" i="1"/>
  <c r="AD328" i="1"/>
  <c r="AD329" i="1"/>
  <c r="AD330" i="1"/>
  <c r="AD331" i="1"/>
  <c r="AD332" i="1"/>
  <c r="AD333" i="1"/>
  <c r="AD334" i="1"/>
  <c r="AD335" i="1"/>
  <c r="AD336" i="1"/>
  <c r="AD337" i="1"/>
  <c r="AD338" i="1"/>
  <c r="AD339" i="1"/>
  <c r="AD346" i="1"/>
  <c r="AD347" i="1"/>
  <c r="AD348" i="1"/>
  <c r="AD349" i="1"/>
  <c r="AD350" i="1"/>
  <c r="AD351" i="1"/>
  <c r="AC91" i="1" l="1"/>
  <c r="AC87" i="1"/>
  <c r="AC83" i="1"/>
  <c r="AC89" i="1"/>
  <c r="AC85" i="1"/>
  <c r="AC81" i="1"/>
  <c r="AC88" i="1"/>
  <c r="AC84" i="1"/>
  <c r="AC90" i="1"/>
  <c r="AC86" i="1"/>
  <c r="AC82" i="1"/>
  <c r="Z35" i="1"/>
  <c r="Z36" i="1"/>
  <c r="Z37" i="1"/>
  <c r="Z38" i="1"/>
  <c r="Z39" i="1"/>
  <c r="Z40" i="1"/>
  <c r="Z41" i="1"/>
  <c r="Z42" i="1"/>
  <c r="Z43" i="1"/>
  <c r="Z44" i="1"/>
  <c r="Z45" i="1"/>
  <c r="AA35" i="1"/>
  <c r="AA36" i="1"/>
  <c r="AA37" i="1"/>
  <c r="AA38" i="1"/>
  <c r="AA39" i="1"/>
  <c r="AA40" i="1"/>
  <c r="AA41" i="1"/>
  <c r="AA42" i="1"/>
  <c r="AA43" i="1"/>
  <c r="AA44" i="1"/>
  <c r="AA45" i="1"/>
  <c r="AB35" i="1"/>
  <c r="AB36" i="1"/>
  <c r="AB37" i="1"/>
  <c r="AB38" i="1"/>
  <c r="AB39" i="1"/>
  <c r="AB40" i="1"/>
  <c r="AB41" i="1"/>
  <c r="AB42" i="1"/>
  <c r="AB43" i="1"/>
  <c r="AB44" i="1"/>
  <c r="AB45" i="1"/>
  <c r="AB4" i="1"/>
  <c r="AC4" i="1" s="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92" i="1"/>
  <c r="AB306" i="1"/>
  <c r="AB307" i="1"/>
  <c r="AB327" i="1"/>
  <c r="AB328" i="1"/>
  <c r="AB329" i="1"/>
  <c r="AB330" i="1"/>
  <c r="AB331" i="1"/>
  <c r="AB332" i="1"/>
  <c r="AB333" i="1"/>
  <c r="AB334" i="1"/>
  <c r="AB335" i="1"/>
  <c r="AB336" i="1"/>
  <c r="AB337" i="1"/>
  <c r="AB338" i="1"/>
  <c r="AB339" i="1"/>
  <c r="AB346" i="1"/>
  <c r="AB347" i="1"/>
  <c r="AB348" i="1"/>
  <c r="AB349" i="1"/>
  <c r="AB350" i="1"/>
  <c r="AB351"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92" i="1"/>
  <c r="AA306" i="1"/>
  <c r="AA307" i="1"/>
  <c r="AA327" i="1"/>
  <c r="AA328" i="1"/>
  <c r="AA329" i="1"/>
  <c r="AA330" i="1"/>
  <c r="AA331" i="1"/>
  <c r="AA332" i="1"/>
  <c r="AA333" i="1"/>
  <c r="AA334" i="1"/>
  <c r="AA335" i="1"/>
  <c r="AA336" i="1"/>
  <c r="AA337" i="1"/>
  <c r="AA338" i="1"/>
  <c r="AA339" i="1"/>
  <c r="AA346" i="1"/>
  <c r="AA347" i="1"/>
  <c r="AA348" i="1"/>
  <c r="AA349" i="1"/>
  <c r="AA350" i="1"/>
  <c r="AA351"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92" i="1"/>
  <c r="Z306" i="1"/>
  <c r="Z307" i="1"/>
  <c r="Z327" i="1"/>
  <c r="Z328" i="1"/>
  <c r="Z329" i="1"/>
  <c r="Z330" i="1"/>
  <c r="Z331" i="1"/>
  <c r="Z332" i="1"/>
  <c r="Z333" i="1"/>
  <c r="Z334" i="1"/>
  <c r="Z335" i="1"/>
  <c r="Z336" i="1"/>
  <c r="Z337" i="1"/>
  <c r="Z338" i="1"/>
  <c r="Z339" i="1"/>
  <c r="Z346" i="1"/>
  <c r="Z347" i="1"/>
  <c r="Z348" i="1"/>
  <c r="Z349" i="1"/>
  <c r="Z350" i="1"/>
  <c r="Z351" i="1"/>
  <c r="Z4" i="1"/>
  <c r="B9" i="3"/>
  <c r="AC42" i="1" l="1"/>
  <c r="AC38" i="1"/>
  <c r="AC350" i="1"/>
  <c r="AC332" i="1"/>
  <c r="AC69" i="1"/>
  <c r="AC61" i="1"/>
  <c r="AC49" i="1"/>
  <c r="AC34" i="1"/>
  <c r="AC30" i="1"/>
  <c r="AC18" i="1"/>
  <c r="AC14" i="1"/>
  <c r="AC10" i="1"/>
  <c r="AC6" i="1"/>
  <c r="AC336" i="1"/>
  <c r="AC92" i="1"/>
  <c r="AC77" i="1"/>
  <c r="AC65" i="1"/>
  <c r="AC53" i="1"/>
  <c r="AC26" i="1"/>
  <c r="AC346" i="1"/>
  <c r="AC328" i="1"/>
  <c r="AC73" i="1"/>
  <c r="AC57" i="1"/>
  <c r="AC22" i="1"/>
  <c r="AC338" i="1"/>
  <c r="AC330" i="1"/>
  <c r="AC79" i="1"/>
  <c r="AC75" i="1"/>
  <c r="AC71" i="1"/>
  <c r="AC63" i="1"/>
  <c r="AC59" i="1"/>
  <c r="AC55" i="1"/>
  <c r="AC51" i="1"/>
  <c r="AC47" i="1"/>
  <c r="AC32" i="1"/>
  <c r="AC28" i="1"/>
  <c r="AC24" i="1"/>
  <c r="AC20" i="1"/>
  <c r="AC16" i="1"/>
  <c r="AC348" i="1"/>
  <c r="AC334" i="1"/>
  <c r="AC307" i="1"/>
  <c r="AC67" i="1"/>
  <c r="AC12" i="1"/>
  <c r="AC8" i="1"/>
  <c r="AC44" i="1"/>
  <c r="AC40" i="1"/>
  <c r="AC36" i="1"/>
  <c r="AC349" i="1"/>
  <c r="AC339" i="1"/>
  <c r="AC335" i="1"/>
  <c r="AC331" i="1"/>
  <c r="AC327" i="1"/>
  <c r="AC80" i="1"/>
  <c r="AC76" i="1"/>
  <c r="AC72" i="1"/>
  <c r="AC68" i="1"/>
  <c r="AC64" i="1"/>
  <c r="AC60" i="1"/>
  <c r="AC56" i="1"/>
  <c r="AC52" i="1"/>
  <c r="AC48" i="1"/>
  <c r="AC33" i="1"/>
  <c r="AC29" i="1"/>
  <c r="AC25" i="1"/>
  <c r="AC21" i="1"/>
  <c r="AC17" i="1"/>
  <c r="AC13" i="1"/>
  <c r="AC9" i="1"/>
  <c r="AC5" i="1"/>
  <c r="AC45" i="1"/>
  <c r="AC41" i="1"/>
  <c r="AC37" i="1"/>
  <c r="AC351" i="1"/>
  <c r="AC347" i="1"/>
  <c r="AC337" i="1"/>
  <c r="AC333" i="1"/>
  <c r="AC329" i="1"/>
  <c r="AC306" i="1"/>
  <c r="AC78" i="1"/>
  <c r="AC74" i="1"/>
  <c r="AC70" i="1"/>
  <c r="AC66" i="1"/>
  <c r="AC62" i="1"/>
  <c r="AC58" i="1"/>
  <c r="AC54" i="1"/>
  <c r="AC50" i="1"/>
  <c r="AC46" i="1"/>
  <c r="AC31" i="1"/>
  <c r="AC27" i="1"/>
  <c r="AC23" i="1"/>
  <c r="AC19" i="1"/>
  <c r="AC15" i="1"/>
  <c r="AC11" i="1"/>
  <c r="AC7" i="1"/>
  <c r="AC43" i="1"/>
  <c r="AC39" i="1"/>
  <c r="AC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Marc.Emond</author>
  </authors>
  <commentList>
    <comment ref="T3" authorId="0" shapeId="0" xr:uid="{00000000-0006-0000-0200-000001000000}">
      <text>
        <r>
          <rPr>
            <b/>
            <sz val="9"/>
            <color indexed="81"/>
            <rFont val="Tahoma"/>
            <family val="2"/>
          </rPr>
          <t>Yukon Cannabis Retailer Reporting:</t>
        </r>
        <r>
          <rPr>
            <sz val="9"/>
            <color indexed="81"/>
            <rFont val="Tahoma"/>
            <family val="2"/>
          </rPr>
          <t xml:space="preserve">
DO NOT MODIFY THIS COLUMN
Any line items not equal to 0 in this column will be highlighted red. This means that there is an issue with the reported inventory movement, and you will need to review and fix BEFORE submitting your report.
</t>
        </r>
        <r>
          <rPr>
            <b/>
            <sz val="9"/>
            <color indexed="81"/>
            <rFont val="Tahoma"/>
            <family val="2"/>
          </rPr>
          <t xml:space="preserve">
Opening Balance</t>
        </r>
        <r>
          <rPr>
            <sz val="9"/>
            <color indexed="81"/>
            <rFont val="Tahoma"/>
            <family val="2"/>
          </rPr>
          <t xml:space="preserve"> + </t>
        </r>
        <r>
          <rPr>
            <b/>
            <sz val="9"/>
            <color indexed="81"/>
            <rFont val="Tahoma"/>
            <family val="2"/>
          </rPr>
          <t>Additions</t>
        </r>
        <r>
          <rPr>
            <sz val="9"/>
            <color indexed="81"/>
            <rFont val="Tahoma"/>
            <family val="2"/>
          </rPr>
          <t xml:space="preserve"> - </t>
        </r>
        <r>
          <rPr>
            <b/>
            <sz val="9"/>
            <color indexed="81"/>
            <rFont val="Tahoma"/>
            <family val="2"/>
          </rPr>
          <t>Reductions</t>
        </r>
        <r>
          <rPr>
            <sz val="9"/>
            <color indexed="81"/>
            <rFont val="Tahoma"/>
            <family val="2"/>
          </rPr>
          <t xml:space="preserve"> (MUST)= </t>
        </r>
        <r>
          <rPr>
            <b/>
            <sz val="9"/>
            <color indexed="81"/>
            <rFont val="Tahoma"/>
            <family val="2"/>
          </rPr>
          <t>Closing Inventory</t>
        </r>
        <r>
          <rPr>
            <sz val="9"/>
            <color indexed="81"/>
            <rFont val="Tahoma"/>
            <family val="2"/>
          </rPr>
          <t xml:space="preserve">
</t>
        </r>
      </text>
    </comment>
  </commentList>
</comments>
</file>

<file path=xl/sharedStrings.xml><?xml version="1.0" encoding="utf-8"?>
<sst xmlns="http://schemas.openxmlformats.org/spreadsheetml/2006/main" count="229" uniqueCount="201">
  <si>
    <t>Total</t>
  </si>
  <si>
    <t>Sales</t>
  </si>
  <si>
    <t>Administrative</t>
  </si>
  <si>
    <t>Management</t>
  </si>
  <si>
    <t xml:space="preserve">Number of Employees </t>
  </si>
  <si>
    <t>Employees</t>
  </si>
  <si>
    <t>Other</t>
  </si>
  <si>
    <t>Opening Inventory</t>
  </si>
  <si>
    <t>(+) Additions to Inventory</t>
  </si>
  <si>
    <t>(-) Reductions to Inventory</t>
  </si>
  <si>
    <t>Closing Inventory</t>
  </si>
  <si>
    <t>Description</t>
  </si>
  <si>
    <t>Licensee Name</t>
  </si>
  <si>
    <t>Field</t>
  </si>
  <si>
    <t>Purpose</t>
  </si>
  <si>
    <t>Additional Instructions</t>
  </si>
  <si>
    <t>Terms, Definitions and Additional Instructions</t>
  </si>
  <si>
    <t>Field Value / Format</t>
  </si>
  <si>
    <t>Employee Info tab</t>
  </si>
  <si>
    <t>Postal Code:</t>
  </si>
  <si>
    <t>Licensee Name:</t>
  </si>
  <si>
    <t>Report Prepared by:</t>
  </si>
  <si>
    <t>Report Details tab</t>
  </si>
  <si>
    <t>Cannabis Inventory tab</t>
  </si>
  <si>
    <t>This is your company name you are licensed to operate under.</t>
  </si>
  <si>
    <t>Returns to YLC (Units)</t>
  </si>
  <si>
    <t>Customer Returns (Units)</t>
  </si>
  <si>
    <t>Purchased
(Units)</t>
  </si>
  <si>
    <t>Postal Code</t>
  </si>
  <si>
    <t>This is the city in which your licensed retail store operates</t>
  </si>
  <si>
    <t>This is the postal code in which your licensed retail store operates</t>
  </si>
  <si>
    <t>Municipality</t>
  </si>
  <si>
    <t>Month</t>
  </si>
  <si>
    <t>Year</t>
  </si>
  <si>
    <t>Reporting Month</t>
  </si>
  <si>
    <t>Reporting Year</t>
  </si>
  <si>
    <t>Other Additions
(Units)</t>
  </si>
  <si>
    <t>Comments
(Other Additions)</t>
  </si>
  <si>
    <t>Date Submitted</t>
  </si>
  <si>
    <t>Date Submitted:</t>
  </si>
  <si>
    <t>Record the date of when this report is submitted</t>
  </si>
  <si>
    <t>MM-DD-YYYY</t>
  </si>
  <si>
    <t>Customer Returns
(Units)</t>
  </si>
  <si>
    <t>Opening Inventory
(Units)</t>
  </si>
  <si>
    <t>Item Code</t>
  </si>
  <si>
    <t>Whole Number</t>
  </si>
  <si>
    <t>Additional notes / comments regarding other additions to inventory</t>
  </si>
  <si>
    <t>Quantity of units reduced from inventory that are not captured in the categories above</t>
  </si>
  <si>
    <t>Additional notes / comments regarding other reductions to inventory</t>
  </si>
  <si>
    <t>Item Description</t>
  </si>
  <si>
    <t>This is the product's description</t>
  </si>
  <si>
    <t>The Yukon Cannabis Retailer Monthly Compliance Report form is Appendix 1 of the Reporting Policy, and licensees must comply with this format when preparing this report.</t>
  </si>
  <si>
    <t>Type</t>
  </si>
  <si>
    <t>Additions to Inventory</t>
  </si>
  <si>
    <t>Reductions to Inventory</t>
  </si>
  <si>
    <t>Verification &amp; Validation</t>
  </si>
  <si>
    <t xml:space="preserve">Whole Units
</t>
  </si>
  <si>
    <t>$ value (in CAD) rounded to 2 decimals</t>
  </si>
  <si>
    <t>Whole Units</t>
  </si>
  <si>
    <t>N/A</t>
  </si>
  <si>
    <t>Alphanumeric text</t>
  </si>
  <si>
    <t>Fill out the details of your licensed retail operation, who prepared this report and the date it is being submitted</t>
  </si>
  <si>
    <t>Closing Balance (Units)</t>
  </si>
  <si>
    <t>Closing Balance
(Net $ Value)</t>
  </si>
  <si>
    <t>Quantity of units of inventory that was lost or stolen during the reporting period</t>
  </si>
  <si>
    <t>Quantity of units purchased in the reporting period</t>
  </si>
  <si>
    <t xml:space="preserve">Quantity of units returned by customers in the reporting period.
</t>
  </si>
  <si>
    <t>Quantity of units on hand at the beginning of the reporting period</t>
  </si>
  <si>
    <t>Please refer to our website to access additional resources, such as the Yukon Cannabis retail policies, product list, and product return form.</t>
  </si>
  <si>
    <t>Quantity of units returned to YLC as a result of cannabis no longer being suitable for sale or display, during the reporting period</t>
  </si>
  <si>
    <t>These are typically adjustments made to inventory items for discrepancies that are identified and made during inventory counts.</t>
  </si>
  <si>
    <t>Lost/Thefts (Units)</t>
  </si>
  <si>
    <t>Other Reductions (Units)</t>
  </si>
  <si>
    <t>This is the unique product code.
We recommend using the 6 digit YLC vendor code, but also accept the 12 digit UPC labelled on products</t>
  </si>
  <si>
    <t>6 or 12 digit number</t>
  </si>
  <si>
    <t>Opening Balance (Units)</t>
  </si>
  <si>
    <t>Purchased (Units)</t>
  </si>
  <si>
    <t>Other Additions (Units)</t>
  </si>
  <si>
    <t>Closing Balance (Net $ Value)</t>
  </si>
  <si>
    <t>Category</t>
  </si>
  <si>
    <t>Class</t>
  </si>
  <si>
    <t>Report Re-submissions</t>
  </si>
  <si>
    <t>This is the month of the activity's reporting period.</t>
  </si>
  <si>
    <t>This is the year of the activity's reporting period.</t>
  </si>
  <si>
    <t>Report Prepared By</t>
  </si>
  <si>
    <t>Record the name of the person(s) who helped prepare the report</t>
  </si>
  <si>
    <t>Closing Balance (Net Weight)</t>
  </si>
  <si>
    <t>Comments (Other Additions)</t>
  </si>
  <si>
    <t>Totals</t>
  </si>
  <si>
    <t>Net Weight/Unit</t>
  </si>
  <si>
    <t>January</t>
  </si>
  <si>
    <t>February</t>
  </si>
  <si>
    <t>March</t>
  </si>
  <si>
    <t>April</t>
  </si>
  <si>
    <t>May</t>
  </si>
  <si>
    <t>June</t>
  </si>
  <si>
    <t>July</t>
  </si>
  <si>
    <t>August</t>
  </si>
  <si>
    <t>September</t>
  </si>
  <si>
    <t>October</t>
  </si>
  <si>
    <t>November</t>
  </si>
  <si>
    <t>December</t>
  </si>
  <si>
    <t>i:e December</t>
  </si>
  <si>
    <t>Month (select from drop-down list)</t>
  </si>
  <si>
    <t>YYYY (select from drop-down list</t>
  </si>
  <si>
    <t>Enter the number of employees in each category, and their names</t>
  </si>
  <si>
    <t>Additional CTS Data Fields</t>
  </si>
  <si>
    <r>
      <t xml:space="preserve">The purpose of this tool is to provide guidance and assistance in preparing Yukon Cannabis Retailer Compliance Report that is required on a monthly basis.
</t>
    </r>
    <r>
      <rPr>
        <b/>
        <sz val="11"/>
        <color theme="1"/>
        <rFont val="Nunito Sans"/>
      </rPr>
      <t xml:space="preserve">
DO NOT AMEND OR ALTER THIS TOOL</t>
    </r>
    <r>
      <rPr>
        <sz val="11"/>
        <color theme="1"/>
        <rFont val="Nunito Sans"/>
      </rPr>
      <t xml:space="preserve">
Altering this tool may result in errors in your .csv file.</t>
    </r>
  </si>
  <si>
    <r>
      <rPr>
        <b/>
        <u/>
        <sz val="11"/>
        <color theme="1"/>
        <rFont val="Nunito Sans"/>
      </rPr>
      <t>Due Date:</t>
    </r>
    <r>
      <rPr>
        <sz val="11"/>
        <color theme="1"/>
        <rFont val="Nunito Sans"/>
      </rPr>
      <t xml:space="preserve"> Each monthly report is due to be submitted on the 5th calendar day of the month to the Yukon Liquor Corporation.
If the 5th falls on Saturday, Sunday, or a statutory holiday, licensees have until the following business day to submit their report. </t>
    </r>
  </si>
  <si>
    <r>
      <rPr>
        <b/>
        <sz val="11"/>
        <rFont val="Nunito Sans"/>
      </rPr>
      <t xml:space="preserve">Step 1: </t>
    </r>
    <r>
      <rPr>
        <sz val="11"/>
        <rFont val="Nunito Sans"/>
      </rPr>
      <t xml:space="preserve">Complete the </t>
    </r>
    <r>
      <rPr>
        <b/>
        <sz val="11"/>
        <rFont val="Nunito Sans"/>
      </rPr>
      <t>Report Details</t>
    </r>
    <r>
      <rPr>
        <sz val="11"/>
        <rFont val="Nunito Sans"/>
      </rPr>
      <t xml:space="preserve"> worksheet</t>
    </r>
  </si>
  <si>
    <r>
      <rPr>
        <b/>
        <sz val="11"/>
        <color theme="1"/>
        <rFont val="Nunito Sans"/>
      </rPr>
      <t xml:space="preserve">Step 2: </t>
    </r>
    <r>
      <rPr>
        <sz val="11"/>
        <color theme="1"/>
        <rFont val="Nunito Sans"/>
      </rPr>
      <t xml:space="preserve">Complete the </t>
    </r>
    <r>
      <rPr>
        <b/>
        <sz val="11"/>
        <color theme="1"/>
        <rFont val="Nunito Sans"/>
      </rPr>
      <t>Cannabis Inventory</t>
    </r>
    <r>
      <rPr>
        <sz val="11"/>
        <color theme="1"/>
        <rFont val="Nunito Sans"/>
      </rPr>
      <t xml:space="preserve"> worksheet for each cannabis product by referencing YLC's Cannabis Product list.</t>
    </r>
  </si>
  <si>
    <r>
      <t xml:space="preserve">Fill out the </t>
    </r>
    <r>
      <rPr>
        <b/>
        <sz val="11"/>
        <color theme="1"/>
        <rFont val="Nunito Sans"/>
      </rPr>
      <t>Opening Inventory section (in # of units)</t>
    </r>
    <r>
      <rPr>
        <sz val="11"/>
        <color theme="1"/>
        <rFont val="Nunito Sans"/>
      </rPr>
      <t xml:space="preserve"> for the reporting period.
</t>
    </r>
    <r>
      <rPr>
        <u/>
        <sz val="11"/>
        <color theme="1"/>
        <rFont val="Nunito Sans"/>
      </rPr>
      <t>This needs to match, and will be verified against your previous month's reported closing inventory</t>
    </r>
  </si>
  <si>
    <r>
      <t xml:space="preserve">Fill out the </t>
    </r>
    <r>
      <rPr>
        <b/>
        <sz val="11"/>
        <color theme="1"/>
        <rFont val="Nunito Sans"/>
      </rPr>
      <t>Additions to Inventory</t>
    </r>
    <r>
      <rPr>
        <sz val="11"/>
        <color theme="1"/>
        <rFont val="Nunito Sans"/>
      </rPr>
      <t xml:space="preserve"> section for the reporting period.</t>
    </r>
    <r>
      <rPr>
        <b/>
        <sz val="11"/>
        <color theme="1"/>
        <rFont val="Arial"/>
        <family val="2"/>
      </rPr>
      <t/>
    </r>
  </si>
  <si>
    <r>
      <t xml:space="preserve">Fill out the </t>
    </r>
    <r>
      <rPr>
        <b/>
        <sz val="11"/>
        <color theme="1"/>
        <rFont val="Nunito Sans"/>
      </rPr>
      <t>Reductions to Inventory</t>
    </r>
    <r>
      <rPr>
        <sz val="11"/>
        <color theme="1"/>
        <rFont val="Nunito Sans"/>
      </rPr>
      <t xml:space="preserve"> section for the reporting period. 
Please note that there are two columns for Sold </t>
    </r>
    <r>
      <rPr>
        <b/>
        <sz val="11"/>
        <color theme="1"/>
        <rFont val="Nunito Sans"/>
      </rPr>
      <t>(Units and Net Sales $)</t>
    </r>
    <r>
      <rPr>
        <sz val="11"/>
        <color theme="1"/>
        <rFont val="Nunito Sans"/>
      </rPr>
      <t>, see Terms &amp; Definitions for additional details.</t>
    </r>
  </si>
  <si>
    <r>
      <rPr>
        <b/>
        <sz val="11"/>
        <color theme="1"/>
        <rFont val="Nunito Sans"/>
      </rPr>
      <t>Closing Inventory</t>
    </r>
    <r>
      <rPr>
        <sz val="11"/>
        <color theme="1"/>
        <rFont val="Nunito Sans"/>
      </rPr>
      <t xml:space="preserve"> </t>
    </r>
    <r>
      <rPr>
        <b/>
        <sz val="11"/>
        <color theme="1"/>
        <rFont val="Nunito Sans"/>
      </rPr>
      <t xml:space="preserve">(Units) </t>
    </r>
    <r>
      <rPr>
        <sz val="11"/>
        <color theme="1"/>
        <rFont val="Nunito Sans"/>
      </rPr>
      <t xml:space="preserve">should be calculated as: </t>
    </r>
    <r>
      <rPr>
        <b/>
        <sz val="11"/>
        <color theme="1"/>
        <rFont val="Nunito Sans"/>
      </rPr>
      <t>Opening + Additions - Reductions</t>
    </r>
    <r>
      <rPr>
        <sz val="11"/>
        <color theme="1"/>
        <rFont val="Nunito Sans"/>
      </rPr>
      <t xml:space="preserve"> in units.
</t>
    </r>
    <r>
      <rPr>
        <b/>
        <sz val="11"/>
        <color theme="1"/>
        <rFont val="Nunito Sans"/>
      </rPr>
      <t>Closing Inventory (Net $ Value)</t>
    </r>
    <r>
      <rPr>
        <sz val="11"/>
        <color theme="1"/>
        <rFont val="Nunito Sans"/>
      </rPr>
      <t xml:space="preserve"> should be entered as the book value from your POS system, net of GST paid for products.
</t>
    </r>
  </si>
  <si>
    <r>
      <t xml:space="preserve">Please note that the additional Verification &amp; Validation column is there simply as a check and balance to ensure the reported closing units match the properly calculated amount, based on each item's activity. This column will be </t>
    </r>
    <r>
      <rPr>
        <sz val="11"/>
        <color rgb="FF00B050"/>
        <rFont val="Nunito Sans"/>
      </rPr>
      <t>highlighted in green</t>
    </r>
    <r>
      <rPr>
        <sz val="11"/>
        <color theme="1"/>
        <rFont val="Nunito Sans"/>
      </rPr>
      <t xml:space="preserve"> when the reported closing inventory matches the calculated closing inventory. If there is a difference, it will be </t>
    </r>
    <r>
      <rPr>
        <sz val="11"/>
        <color rgb="FFFF0000"/>
        <rFont val="Nunito Sans"/>
      </rPr>
      <t>highlighted in red</t>
    </r>
    <r>
      <rPr>
        <sz val="11"/>
        <color theme="1"/>
        <rFont val="Nunito Sans"/>
      </rPr>
      <t xml:space="preserve">, and your report will not be accepted until you've made the necessary corrections.
See additional instructions in Terms &amp; Definitions worksheet. </t>
    </r>
  </si>
  <si>
    <r>
      <t xml:space="preserve">Fill out the </t>
    </r>
    <r>
      <rPr>
        <b/>
        <sz val="11"/>
        <color theme="1"/>
        <rFont val="Nunito Sans"/>
      </rPr>
      <t>number of employees</t>
    </r>
    <r>
      <rPr>
        <sz val="11"/>
        <color theme="1"/>
        <rFont val="Nunito Sans"/>
      </rPr>
      <t xml:space="preserve"> by each category</t>
    </r>
  </si>
  <si>
    <r>
      <t xml:space="preserve">Fill out the </t>
    </r>
    <r>
      <rPr>
        <b/>
        <sz val="11"/>
        <color theme="1"/>
        <rFont val="Nunito Sans"/>
      </rPr>
      <t>names of each employee</t>
    </r>
    <r>
      <rPr>
        <sz val="11"/>
        <color theme="1"/>
        <rFont val="Nunito Sans"/>
      </rPr>
      <t xml:space="preserve"> in each category</t>
    </r>
  </si>
  <si>
    <r>
      <t>Save this file as</t>
    </r>
    <r>
      <rPr>
        <u/>
        <sz val="11"/>
        <color theme="1"/>
        <rFont val="Nunito Sans"/>
      </rPr>
      <t xml:space="preserve"> by using the following naming convention</t>
    </r>
    <r>
      <rPr>
        <sz val="11"/>
        <color theme="1"/>
        <rFont val="Nunito Sans"/>
      </rPr>
      <t xml:space="preserve">: </t>
    </r>
    <r>
      <rPr>
        <b/>
        <sz val="11"/>
        <color theme="1"/>
        <rFont val="Nunito Sans"/>
      </rPr>
      <t>Licensee Name MON-YYYY Compliance Report</t>
    </r>
  </si>
  <si>
    <r>
      <t xml:space="preserve">If a licensee notices an error in a previous submission or if the Corporation requests that a licensee re-submit a report, </t>
    </r>
    <r>
      <rPr>
        <b/>
        <sz val="11"/>
        <color theme="1"/>
        <rFont val="Nunito Sans"/>
      </rPr>
      <t>the licensee must comply with the provisions listed under Re-submission of reports in the Reporting policy.</t>
    </r>
  </si>
  <si>
    <r>
      <t xml:space="preserve">Any adjustments made to historical data that affect </t>
    </r>
    <r>
      <rPr>
        <b/>
        <sz val="11"/>
        <color theme="1"/>
        <rFont val="Nunito Sans"/>
      </rPr>
      <t>inventory “movement” (in Units)</t>
    </r>
    <r>
      <rPr>
        <sz val="11"/>
        <color theme="1"/>
        <rFont val="Nunito Sans"/>
      </rPr>
      <t xml:space="preserve"> </t>
    </r>
    <r>
      <rPr>
        <b/>
        <sz val="11"/>
        <color theme="1"/>
        <rFont val="Nunito Sans"/>
      </rPr>
      <t>do not require a report to be resubmitted</t>
    </r>
    <r>
      <rPr>
        <sz val="11"/>
        <color theme="1"/>
        <rFont val="Nunito Sans"/>
      </rPr>
      <t xml:space="preserve">. This should not be an issue with standard POS systems, as transactions occur at a point in time, but in the unlikely event these historical adjustments occur, they should be reflected in the appropriate field (purchases, sold, returns) </t>
    </r>
    <r>
      <rPr>
        <b/>
        <sz val="11"/>
        <color theme="1"/>
        <rFont val="Nunito Sans"/>
      </rPr>
      <t>in the following reporting period</t>
    </r>
    <r>
      <rPr>
        <sz val="11"/>
        <color theme="1"/>
        <rFont val="Nunito Sans"/>
      </rPr>
      <t>. As indicated in Appendix 1, please use Other Additions (Units) or Other Reductions (Units) to capture adjustments that don’t fall under any of the other categories, and should be commented accordingly.</t>
    </r>
  </si>
  <si>
    <t>Reporting Instructions for Yukon Cannabis Licensed Retailers</t>
  </si>
  <si>
    <r>
      <t xml:space="preserve">Please ensure that purchases reported in the period are based on when you took ownership of the cannabis products during the reporting period. Ownership of cannabis is transferred from the distributor corporation (YLC) to the licensed retailer when the licensed retailer (or any contracted carrier) picks up an order of cannabis.
</t>
    </r>
    <r>
      <rPr>
        <b/>
        <sz val="11"/>
        <color theme="1"/>
        <rFont val="Nunito Sans"/>
      </rPr>
      <t>For reference, YLC's invoice date can be used to determine this date. 
It is also considered acceptable to use your system's receiving date for this (regardless if this is a later date), as long as you are recording YLC's Transaction # or Invoice # in your system/records as part of your purchase order receivings. A report detailing all product receivings may be required to ensure all products sold/shipped are eventually being accounted for.</t>
    </r>
  </si>
  <si>
    <r>
      <t xml:space="preserve">Customer returns should only be accepted in accordance with your establishment's product return policy.
</t>
    </r>
    <r>
      <rPr>
        <b/>
        <sz val="11"/>
        <color theme="1"/>
        <rFont val="Nunito Sans"/>
      </rPr>
      <t>Products that are returned from customers which are not suitable for sale or display must be dealt with according to YLC's Return of Cannabis policy.</t>
    </r>
    <r>
      <rPr>
        <sz val="11"/>
        <color theme="1"/>
        <rFont val="Nunito Sans"/>
      </rPr>
      <t xml:space="preserve">
</t>
    </r>
  </si>
  <si>
    <r>
      <rPr>
        <b/>
        <sz val="11"/>
        <color theme="1"/>
        <rFont val="Nunito Sans"/>
      </rPr>
      <t xml:space="preserve">All cannabis products that are not suitable for sale or display must be dealt with according to YLC's Return of Cannabis policy.
</t>
    </r>
    <r>
      <rPr>
        <sz val="11"/>
        <color theme="1"/>
        <rFont val="Nunito Sans"/>
      </rPr>
      <t xml:space="preserve">
</t>
    </r>
    <r>
      <rPr>
        <b/>
        <sz val="11"/>
        <color theme="1"/>
        <rFont val="Nunito Sans"/>
      </rPr>
      <t>Please reference the Product Return Form and policy provisions for additional information</t>
    </r>
    <r>
      <rPr>
        <sz val="11"/>
        <color theme="1"/>
        <rFont val="Nunito Sans"/>
      </rPr>
      <t xml:space="preserve">, such as reasons why products are returned to YLC :
• Product recall(s)
• Product Expiry / Best Before date passes
• Damaged / Defective Product
• Products in Display Containers that are no longer suitable for display
Please ensure you keep copies of the </t>
    </r>
    <r>
      <rPr>
        <b/>
        <sz val="11"/>
        <color theme="1"/>
        <rFont val="Nunito Sans"/>
      </rPr>
      <t>Licensee Product Return Form</t>
    </r>
    <r>
      <rPr>
        <sz val="11"/>
        <color theme="1"/>
        <rFont val="Nunito Sans"/>
      </rPr>
      <t xml:space="preserve"> for returning products to YLC.
</t>
    </r>
    <r>
      <rPr>
        <b/>
        <sz val="11"/>
        <color theme="1"/>
        <rFont val="Nunito Sans"/>
      </rPr>
      <t xml:space="preserve">Please include other general returns in this field as well. For example, if products were returned to YLC due to shipping or ordering errors. </t>
    </r>
  </si>
  <si>
    <r>
      <rPr>
        <b/>
        <sz val="11"/>
        <color theme="1"/>
        <rFont val="Nunito Sans"/>
      </rPr>
      <t>Quantity of units</t>
    </r>
    <r>
      <rPr>
        <sz val="11"/>
        <color theme="1"/>
        <rFont val="Nunito Sans"/>
      </rPr>
      <t xml:space="preserve"> on hand at the end of the reporting period</t>
    </r>
  </si>
  <si>
    <r>
      <t xml:space="preserve">The # of units in your closing inventory can be calculated based on the activity recorded for each item:
</t>
    </r>
    <r>
      <rPr>
        <b/>
        <sz val="11"/>
        <color theme="1"/>
        <rFont val="Nunito Sans"/>
      </rPr>
      <t>Opening + Additions - Reductions</t>
    </r>
  </si>
  <si>
    <r>
      <rPr>
        <b/>
        <sz val="11"/>
        <color theme="1"/>
        <rFont val="Nunito Sans"/>
      </rPr>
      <t>Total $ value</t>
    </r>
    <r>
      <rPr>
        <sz val="11"/>
        <color theme="1"/>
        <rFont val="Nunito Sans"/>
      </rPr>
      <t xml:space="preserve"> of cannabis inventory at the end of the reporting period</t>
    </r>
  </si>
  <si>
    <r>
      <t xml:space="preserve">The </t>
    </r>
    <r>
      <rPr>
        <b/>
        <sz val="11"/>
        <color theme="1"/>
        <rFont val="Nunito Sans"/>
      </rPr>
      <t>net</t>
    </r>
    <r>
      <rPr>
        <sz val="11"/>
        <color theme="1"/>
        <rFont val="Nunito Sans"/>
      </rPr>
      <t xml:space="preserve"> </t>
    </r>
    <r>
      <rPr>
        <b/>
        <sz val="11"/>
        <color theme="1"/>
        <rFont val="Nunito Sans"/>
      </rPr>
      <t>$ value of your closing inventory</t>
    </r>
    <r>
      <rPr>
        <sz val="11"/>
        <color theme="1"/>
        <rFont val="Nunito Sans"/>
      </rPr>
      <t xml:space="preserve"> should be recorded as the book value, net of sales tax paid, using the inventory valuation method that your POS/accounting system uses (weighted average ; FIFO etc...). 
For reference, this can be calculated: </t>
    </r>
    <r>
      <rPr>
        <b/>
        <sz val="11"/>
        <color theme="1"/>
        <rFont val="Nunito Sans"/>
      </rPr>
      <t>net wholesale purchase price that you paid YLC *  # of units on hand</t>
    </r>
    <r>
      <rPr>
        <sz val="11"/>
        <color theme="1"/>
        <rFont val="Nunito Sans"/>
      </rPr>
      <t xml:space="preserve">
</t>
    </r>
    <r>
      <rPr>
        <u/>
        <sz val="10"/>
        <color theme="1"/>
        <rFont val="Arial"/>
        <family val="2"/>
      </rPr>
      <t/>
    </r>
  </si>
  <si>
    <r>
      <rPr>
        <b/>
        <sz val="11"/>
        <color theme="1"/>
        <rFont val="Nunito Sans"/>
      </rPr>
      <t xml:space="preserve">DO NOT MODIFY THIS COLUMN. </t>
    </r>
    <r>
      <rPr>
        <sz val="11"/>
        <color theme="1"/>
        <rFont val="Nunito Sans"/>
      </rPr>
      <t xml:space="preserve">
This is an automatic calculation of the difference between each item's reported closing units, compared to the properly calculated value.
The proper calculation of closing inventory is the sum of total </t>
    </r>
    <r>
      <rPr>
        <b/>
        <sz val="11"/>
        <color theme="1"/>
        <rFont val="Nunito Sans"/>
      </rPr>
      <t>Opening Units, plus Additions, less Reductions, less Closing Inventory - and this MUST EQUAL zero.</t>
    </r>
  </si>
  <si>
    <r>
      <rPr>
        <b/>
        <sz val="11"/>
        <color theme="1"/>
        <rFont val="Nunito Sans"/>
      </rPr>
      <t xml:space="preserve">DO NOT MODIFY THIS COLUMN. </t>
    </r>
    <r>
      <rPr>
        <sz val="11"/>
        <color theme="1"/>
        <rFont val="Nunito Sans"/>
      </rPr>
      <t xml:space="preserve">
</t>
    </r>
    <r>
      <rPr>
        <sz val="11"/>
        <color rgb="FF00B050"/>
        <rFont val="Nunito Sans"/>
      </rPr>
      <t xml:space="preserve">If this cell is highlighted green, </t>
    </r>
    <r>
      <rPr>
        <sz val="11"/>
        <rFont val="Nunito Sans"/>
      </rPr>
      <t>then the closing inventory that was reported matches the calculated value correctly, and no further action is required.</t>
    </r>
    <r>
      <rPr>
        <sz val="11"/>
        <color theme="1"/>
        <rFont val="Nunito Sans"/>
      </rPr>
      <t xml:space="preserve">
</t>
    </r>
    <r>
      <rPr>
        <sz val="11"/>
        <color rgb="FFFF0000"/>
        <rFont val="Nunito Sans"/>
      </rPr>
      <t>If the cell is highlighted in red</t>
    </r>
    <r>
      <rPr>
        <sz val="11"/>
        <color theme="1"/>
        <rFont val="Nunito Sans"/>
      </rPr>
      <t xml:space="preserve">, this means that the item's reported closing inventory on hand does not match the actual calculated balance based on the item's activity (opening inventory, plus additions, less reductions). 
Any report submitted where </t>
    </r>
    <r>
      <rPr>
        <b/>
        <sz val="11"/>
        <color theme="1"/>
        <rFont val="Nunito Sans"/>
      </rPr>
      <t xml:space="preserve">item(s) do not have the correct reported closing units (if there is a difference between reported and calculated closing units that does not equal 0) </t>
    </r>
    <r>
      <rPr>
        <b/>
        <sz val="11"/>
        <color rgb="FFFF0000"/>
        <rFont val="Nunito Sans"/>
      </rPr>
      <t>will not be accepted</t>
    </r>
    <r>
      <rPr>
        <sz val="11"/>
        <color theme="1"/>
        <rFont val="Nunito Sans"/>
      </rPr>
      <t xml:space="preserve">. You will be notified which items on your report are incorrect and requested to resubmit your report. You are required to acknowledge this notification within 2 business days, and must resubmit the amended report within 5 business days of the request. </t>
    </r>
  </si>
  <si>
    <r>
      <t>Comments
(</t>
    </r>
    <r>
      <rPr>
        <u/>
        <sz val="11"/>
        <color theme="1"/>
        <rFont val="Nunito Sans"/>
      </rPr>
      <t>Other Reductions</t>
    </r>
    <r>
      <rPr>
        <sz val="11"/>
        <color theme="1"/>
        <rFont val="Nunito Sans"/>
      </rPr>
      <t xml:space="preserve"> or </t>
    </r>
    <r>
      <rPr>
        <u/>
        <sz val="11"/>
        <color theme="1"/>
        <rFont val="Nunito Sans"/>
      </rPr>
      <t>Returns to YLC</t>
    </r>
    <r>
      <rPr>
        <sz val="11"/>
        <color theme="1"/>
        <rFont val="Nunito Sans"/>
      </rPr>
      <t>)</t>
    </r>
  </si>
  <si>
    <t>Sold - In-Store (Units)</t>
  </si>
  <si>
    <t>Sold - In-Store (Net Sales $)</t>
  </si>
  <si>
    <t>Sold - Total (Units)</t>
  </si>
  <si>
    <t>Sold - Total (Net Sales $)</t>
  </si>
  <si>
    <t>Verification of Reported Closing Inventory (Units)</t>
  </si>
  <si>
    <r>
      <t xml:space="preserve">Comments
</t>
    </r>
    <r>
      <rPr>
        <u/>
        <sz val="11"/>
        <rFont val="Nunito Sans"/>
      </rPr>
      <t>(</t>
    </r>
    <r>
      <rPr>
        <u/>
        <sz val="10"/>
        <rFont val="Nunito Sans"/>
      </rPr>
      <t>Other Reductions or 
Returns to YLC)</t>
    </r>
  </si>
  <si>
    <t>Validation</t>
  </si>
  <si>
    <t>Sold - Remotely (Units)</t>
  </si>
  <si>
    <t>Sold - Remotely (Net Sales $)</t>
  </si>
  <si>
    <t>Reporting Date</t>
  </si>
  <si>
    <t>Sold Remotely (Units)</t>
  </si>
  <si>
    <t>Sold Remotely (Net $)</t>
  </si>
  <si>
    <t>Sold In-Store (Units)</t>
  </si>
  <si>
    <t>Sold In-Store (Dollars)</t>
  </si>
  <si>
    <t>Quantity of units sold directly to consumers via remote sales</t>
  </si>
  <si>
    <t>The number of units sold and shipped directly to a consumer who placed an order through an licensed retailer's website during the reporting month</t>
  </si>
  <si>
    <t>Quantity of units sold directly to consumers in-store (at the licensed premise) during the reporting period</t>
  </si>
  <si>
    <t>Book value in Canadian Dollars (net of sales tax) of cannabis sold directly to consumers in-store (at the licensed premise) during the reporting period</t>
  </si>
  <si>
    <t>Book value in Canadian Dollars (net of sales tax) of cannabis sold directly to consumers via remote sales during the reporting period</t>
  </si>
  <si>
    <t>Sold Total (Units)</t>
  </si>
  <si>
    <t>Sold Total (Net Sales $)</t>
  </si>
  <si>
    <r>
      <rPr>
        <b/>
        <sz val="11"/>
        <color theme="1"/>
        <rFont val="Nunito Sans"/>
      </rPr>
      <t>DO NOT MODIFY THIS</t>
    </r>
    <r>
      <rPr>
        <sz val="11"/>
        <color theme="1"/>
        <rFont val="Nunito Sans"/>
      </rPr>
      <t xml:space="preserve">
Calculated sum of units sold (remotely and in-store)</t>
    </r>
  </si>
  <si>
    <r>
      <rPr>
        <b/>
        <sz val="11"/>
        <color theme="1"/>
        <rFont val="Nunito Sans"/>
      </rPr>
      <t>DO NOT MODIFY THIS</t>
    </r>
    <r>
      <rPr>
        <sz val="11"/>
        <color theme="1"/>
        <rFont val="Nunito Sans"/>
      </rPr>
      <t xml:space="preserve">
Calculated sum of Net $ sold (remotely and in-store)</t>
    </r>
  </si>
  <si>
    <t>The Total $ amount (excluding GST collected) sold and shipped directly to a consumer who placed an order through an licensed retailer's website during the reporting month</t>
  </si>
  <si>
    <t>The Total $ amount (excluding GST collected) sold to a consumer at the licensed premise during the reporting month</t>
  </si>
  <si>
    <t>The number of units sold directly to a consumer at the licensed premise during the reporting month</t>
  </si>
  <si>
    <t>The total # of units sold to consumers through all channels.</t>
  </si>
  <si>
    <t xml:space="preserve">The total $ sold (net of sales tax) to consumers through all channels. </t>
  </si>
  <si>
    <t>Sum of Sold - Total (Units)</t>
  </si>
  <si>
    <t>Sum of Sold - Total (Net Sales $)</t>
  </si>
  <si>
    <t>Values</t>
  </si>
  <si>
    <t>Sum of Opening Balance (Units)</t>
  </si>
  <si>
    <t>Column Labels</t>
  </si>
  <si>
    <t>(blank)</t>
  </si>
  <si>
    <t>Grand Total</t>
  </si>
  <si>
    <t>Sum of Purchased (Units)</t>
  </si>
  <si>
    <t>Sum of Customer Returns (Units)</t>
  </si>
  <si>
    <t>Sum of Other Additions (Units)</t>
  </si>
  <si>
    <t>Sum of Sold - Remotely (Units)</t>
  </si>
  <si>
    <t>Sum of Sold (Net Weight)</t>
  </si>
  <si>
    <t>Sum of Returns to YLC (Units)</t>
  </si>
  <si>
    <t>Sum of Closing Balance (Net Weight)</t>
  </si>
  <si>
    <t>Sum of Lost/Thefts (Units)</t>
  </si>
  <si>
    <t>Sum of Other Reductions (Units)</t>
  </si>
  <si>
    <t>Sum of Closing Balance (Units)</t>
  </si>
  <si>
    <t>Sum of Closing Balance (Net $ Value)</t>
  </si>
  <si>
    <t>Row Labels</t>
  </si>
  <si>
    <t>Sum of Sold - Remotely (Net Sales $)</t>
  </si>
  <si>
    <t>Sum of Sold - In-Store (Units)</t>
  </si>
  <si>
    <t>Sum of Sold - In-Store (Net Sales $)</t>
  </si>
  <si>
    <t>Sold Total (Net Weight)</t>
  </si>
  <si>
    <t>Sold Remotely (Net Weight)</t>
  </si>
  <si>
    <t>Sold In-Store (Net Weight)</t>
  </si>
  <si>
    <t>Name of Employees</t>
  </si>
  <si>
    <t>i.e. Cannabis Retailer Ltd OCT-2019 Compliance Report.xlsx</t>
  </si>
  <si>
    <t>i.e.: 2020</t>
  </si>
  <si>
    <t>Quantity of units added to inventory that are not captured in the categories above.</t>
  </si>
  <si>
    <t xml:space="preserve">If multiple adjustments were made in a month, please include all relevant comments. 
i.e.: Adjustments made 02/28/2020 during inventory count. </t>
  </si>
  <si>
    <r>
      <t xml:space="preserve">These are typically adjustments made to inventory items for discrepancies that are identified and made during inventory counts.
</t>
    </r>
    <r>
      <rPr>
        <b/>
        <sz val="11"/>
        <color theme="1"/>
        <rFont val="Nunito Sans"/>
      </rPr>
      <t xml:space="preserve">This should not be used when products are being moved (allocated) from inventory to a display container.
</t>
    </r>
    <r>
      <rPr>
        <sz val="11"/>
        <color theme="1"/>
        <rFont val="Nunito Sans"/>
      </rPr>
      <t xml:space="preserve">All products that are moved from your inventory to display containers are still considered in your possession and part of your inventory. Products in display containers are also no longer suitable for sale.
</t>
    </r>
    <r>
      <rPr>
        <b/>
        <sz val="11"/>
        <color theme="1"/>
        <rFont val="Nunito Sans"/>
      </rPr>
      <t xml:space="preserve">Once products in a display containers are no longer suitable for display, they must be returned to the secure storage area and dealt with according to YLC's Licensee Product Return Policy. </t>
    </r>
  </si>
  <si>
    <t>i.e.: Adjustments made 02/28/2020 during inventory count
     Returned to YLC on 10/05/2020 for damaged/defective</t>
  </si>
  <si>
    <t>Difference Between Calculated and Reported Closing Inventory (Units)</t>
  </si>
  <si>
    <t>Delivery</t>
  </si>
  <si>
    <t>Please contact cannabis.reporting@yukon.ca if you need a copy of the Cannabis Product List for reference</t>
  </si>
  <si>
    <t>Please contact cannabis.reporting@yukon.ca if you need a copy of the Cannabis Product List for reference.</t>
  </si>
  <si>
    <t xml:space="preserve">If this is your site’s first report submission, then all opening inventory balances for all items should be zero.
If this isn't your site's first report, the opening inventory listed needs to match your previous month’s closing inventory balance for each cannabis item.
Please refer to the total row at the top to compare your reports opening inventory to last month’s report closing inventory. Contact cannabis.reporting@yukon.ca if you need a copy of your last month’s report.
If any items don’t match, you will be notified which items on your report are incorrect and requested to resubmit your report. You are required to acknowledge this notification within 2 business days, and must resubmit the amended report within 5 business days of the request. </t>
  </si>
  <si>
    <t>Submit the file to: cannabis.reporting@yukon.ca</t>
  </si>
  <si>
    <t>Any adjustments that have affected historical inventory valuation (Closing Inventory $) or Net Sales ($) that exceed a +/- 10% change for that item’s total from the original monthly report that was submitted, will require a revised report (for every affected month) to be re-submitted to YLC. If you need help calculating/verifying the % change, or need copies of original reports, please contact cannabis.reporting@yukon.ca</t>
  </si>
  <si>
    <r>
      <t>Step 3:</t>
    </r>
    <r>
      <rPr>
        <sz val="11"/>
        <color theme="1"/>
        <rFont val="Nunito Sans"/>
      </rPr>
      <t xml:space="preserve"> Complete the </t>
    </r>
    <r>
      <rPr>
        <b/>
        <sz val="11"/>
        <color theme="1"/>
        <rFont val="Nunito Sans"/>
      </rPr>
      <t>Employee Info</t>
    </r>
    <r>
      <rPr>
        <sz val="11"/>
        <color theme="1"/>
        <rFont val="Nunito Sans"/>
      </rPr>
      <t xml:space="preserve"> worksheet</t>
    </r>
  </si>
  <si>
    <r>
      <rPr>
        <b/>
        <sz val="11"/>
        <color theme="1"/>
        <rFont val="Nunito Sans"/>
      </rPr>
      <t>Step 4</t>
    </r>
    <r>
      <rPr>
        <sz val="11"/>
        <color theme="1"/>
        <rFont val="Nunito Sans"/>
      </rPr>
      <t>:  Save and submit the file to cannabis.reporting@yukon.ca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</si>
</sst>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0"/>
    <numFmt numFmtId="167" formatCode="#,##0.000"/>
  </numFmts>
  <fonts count="34" x14ac:knownFonts="1">
    <font>
      <sz val="11"/>
      <color theme="1"/>
      <name val="Calibri"/>
      <family val="2"/>
      <scheme val="minor"/>
    </font>
    <font>
      <sz val="11"/>
      <color theme="1"/>
      <name val="Calibri"/>
      <family val="2"/>
      <scheme val="minor"/>
    </font>
    <font>
      <sz val="11"/>
      <color theme="1"/>
      <name val="Calibri"/>
      <family val="2"/>
    </font>
    <font>
      <sz val="12"/>
      <color theme="1"/>
      <name val="Calibri"/>
      <family val="2"/>
      <scheme val="minor"/>
    </font>
    <font>
      <sz val="10"/>
      <color indexed="8"/>
      <name val="Cambria"/>
      <family val="1"/>
      <charset val="1"/>
    </font>
    <font>
      <b/>
      <sz val="11"/>
      <color theme="1"/>
      <name val="Arial"/>
      <family val="2"/>
    </font>
    <font>
      <sz val="10"/>
      <color theme="1"/>
      <name val="Calibri"/>
      <family val="2"/>
      <scheme val="minor"/>
    </font>
    <font>
      <u/>
      <sz val="10"/>
      <color theme="1"/>
      <name val="Arial"/>
      <family val="2"/>
    </font>
    <font>
      <sz val="14"/>
      <color theme="1"/>
      <name val="Calibri"/>
      <family val="2"/>
      <scheme val="minor"/>
    </font>
    <font>
      <sz val="11"/>
      <color theme="1"/>
      <name val="Nunito Sans"/>
    </font>
    <font>
      <b/>
      <sz val="11"/>
      <color theme="1"/>
      <name val="Nunito Sans"/>
    </font>
    <font>
      <b/>
      <u/>
      <sz val="11"/>
      <color theme="1"/>
      <name val="Nunito Sans"/>
    </font>
    <font>
      <sz val="11"/>
      <name val="Nunito Sans"/>
    </font>
    <font>
      <b/>
      <sz val="11"/>
      <name val="Nunito Sans"/>
    </font>
    <font>
      <u/>
      <sz val="11"/>
      <color theme="1"/>
      <name val="Nunito Sans"/>
    </font>
    <font>
      <sz val="11"/>
      <color rgb="FF00B050"/>
      <name val="Nunito Sans"/>
    </font>
    <font>
      <sz val="11"/>
      <color rgb="FFFF0000"/>
      <name val="Nunito Sans"/>
    </font>
    <font>
      <sz val="10"/>
      <color theme="1"/>
      <name val="Nunito Sans"/>
    </font>
    <font>
      <sz val="14"/>
      <name val="Nunito Sans"/>
    </font>
    <font>
      <b/>
      <sz val="12"/>
      <color theme="1"/>
      <name val="Nunito Sans"/>
    </font>
    <font>
      <sz val="12"/>
      <color theme="1"/>
      <name val="Nunito Sans"/>
    </font>
    <font>
      <b/>
      <sz val="16"/>
      <color theme="1"/>
      <name val="Nunito Sans"/>
    </font>
    <font>
      <b/>
      <sz val="14"/>
      <color theme="1"/>
      <name val="Nunito Sans"/>
    </font>
    <font>
      <sz val="12"/>
      <color rgb="FF000000"/>
      <name val="Nunito Sans"/>
    </font>
    <font>
      <sz val="12"/>
      <name val="Nunito Sans"/>
    </font>
    <font>
      <sz val="10"/>
      <color rgb="FF000000"/>
      <name val="Nunito Sans"/>
    </font>
    <font>
      <sz val="14"/>
      <color theme="1"/>
      <name val="Nunito Sans"/>
    </font>
    <font>
      <b/>
      <sz val="12"/>
      <color theme="0"/>
      <name val="Nunito Sans"/>
    </font>
    <font>
      <b/>
      <sz val="11"/>
      <color rgb="FFFF0000"/>
      <name val="Nunito Sans"/>
    </font>
    <font>
      <b/>
      <sz val="14"/>
      <name val="Nunito Sans"/>
    </font>
    <font>
      <u/>
      <sz val="10"/>
      <name val="Nunito Sans"/>
    </font>
    <font>
      <sz val="9"/>
      <color indexed="81"/>
      <name val="Tahoma"/>
      <family val="2"/>
    </font>
    <font>
      <b/>
      <sz val="9"/>
      <color indexed="81"/>
      <name val="Tahoma"/>
      <family val="2"/>
    </font>
    <font>
      <u/>
      <sz val="11"/>
      <name val="Nunito Sans"/>
    </font>
  </fonts>
  <fills count="21">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theme="9"/>
      </top>
      <bottom/>
      <diagonal/>
    </border>
    <border>
      <left style="medium">
        <color indexed="64"/>
      </left>
      <right style="thin">
        <color indexed="64"/>
      </right>
      <top/>
      <bottom/>
      <diagonal/>
    </border>
    <border>
      <left style="thin">
        <color indexed="64"/>
      </left>
      <right style="medium">
        <color indexed="64"/>
      </right>
      <top/>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xf numFmtId="0" fontId="4"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201">
    <xf numFmtId="0" fontId="0" fillId="0" borderId="0" xfId="0"/>
    <xf numFmtId="0" fontId="6" fillId="0" borderId="0" xfId="0" applyFont="1"/>
    <xf numFmtId="0" fontId="0" fillId="0" borderId="0" xfId="0" applyFont="1"/>
    <xf numFmtId="0" fontId="8" fillId="0" borderId="0" xfId="0" applyFont="1"/>
    <xf numFmtId="0" fontId="3" fillId="0" borderId="0" xfId="0" applyFont="1"/>
    <xf numFmtId="0" fontId="9" fillId="0" borderId="23" xfId="0" applyFont="1" applyBorder="1" applyAlignment="1" applyProtection="1">
      <alignment vertical="top" wrapText="1"/>
    </xf>
    <xf numFmtId="0" fontId="9" fillId="0" borderId="22" xfId="0" applyFont="1" applyBorder="1" applyAlignment="1" applyProtection="1">
      <alignment horizontal="left" vertical="top" wrapText="1"/>
    </xf>
    <xf numFmtId="0" fontId="9" fillId="0" borderId="22" xfId="0" applyFont="1" applyBorder="1" applyAlignment="1">
      <alignment vertical="top"/>
    </xf>
    <xf numFmtId="0" fontId="9" fillId="0" borderId="0" xfId="0" applyFont="1" applyBorder="1" applyAlignment="1" applyProtection="1">
      <alignment horizontal="left" vertical="top" wrapText="1"/>
    </xf>
    <xf numFmtId="0" fontId="12" fillId="3" borderId="0" xfId="0" applyFont="1" applyFill="1" applyBorder="1" applyAlignment="1" applyProtection="1">
      <alignment horizontal="left" vertical="top"/>
    </xf>
    <xf numFmtId="0" fontId="9" fillId="3" borderId="0" xfId="0" applyFont="1" applyFill="1" applyBorder="1" applyAlignment="1" applyProtection="1">
      <alignment vertical="top"/>
    </xf>
    <xf numFmtId="0" fontId="9" fillId="0" borderId="0" xfId="0" applyFont="1" applyBorder="1" applyAlignment="1" applyProtection="1">
      <alignment vertical="top" wrapText="1"/>
    </xf>
    <xf numFmtId="0" fontId="10" fillId="3" borderId="0" xfId="0" applyFont="1" applyFill="1" applyBorder="1" applyAlignment="1" applyProtection="1">
      <alignment vertical="top"/>
    </xf>
    <xf numFmtId="0" fontId="9" fillId="0" borderId="0" xfId="0" applyFont="1" applyBorder="1" applyAlignment="1" applyProtection="1"/>
    <xf numFmtId="0" fontId="9" fillId="0" borderId="0" xfId="0" applyFont="1" applyBorder="1" applyProtection="1"/>
    <xf numFmtId="0" fontId="17" fillId="0" borderId="0" xfId="0" applyFont="1"/>
    <xf numFmtId="0" fontId="9" fillId="4" borderId="0" xfId="0" applyFont="1" applyFill="1" applyBorder="1" applyAlignment="1" applyProtection="1">
      <alignment vertical="top"/>
    </xf>
    <xf numFmtId="0" fontId="9" fillId="0" borderId="0" xfId="0" applyFont="1"/>
    <xf numFmtId="0" fontId="18" fillId="9" borderId="17" xfId="0"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19" fillId="0" borderId="1" xfId="0" applyFont="1" applyBorder="1" applyAlignment="1">
      <alignment horizontal="right"/>
    </xf>
    <xf numFmtId="0" fontId="19" fillId="0" borderId="1" xfId="0" applyFont="1" applyFill="1" applyBorder="1" applyAlignment="1">
      <alignment horizontal="right"/>
    </xf>
    <xf numFmtId="0" fontId="20" fillId="0" borderId="24" xfId="0" applyFont="1" applyBorder="1" applyAlignment="1" applyProtection="1">
      <protection locked="0"/>
    </xf>
    <xf numFmtId="0" fontId="9" fillId="0" borderId="24" xfId="0" applyFont="1" applyBorder="1" applyAlignment="1" applyProtection="1">
      <protection locked="0"/>
    </xf>
    <xf numFmtId="0" fontId="9" fillId="0" borderId="0" xfId="0" applyFont="1" applyProtection="1">
      <protection locked="0"/>
    </xf>
    <xf numFmtId="0" fontId="9" fillId="0" borderId="24" xfId="0" applyFont="1" applyBorder="1" applyProtection="1">
      <protection locked="0"/>
    </xf>
    <xf numFmtId="14" fontId="9" fillId="0" borderId="25" xfId="0" applyNumberFormat="1" applyFont="1" applyBorder="1" applyProtection="1">
      <protection locked="0"/>
    </xf>
    <xf numFmtId="0" fontId="9" fillId="0" borderId="0" xfId="0" applyFont="1" applyBorder="1"/>
    <xf numFmtId="1" fontId="19" fillId="9" borderId="17" xfId="1" applyNumberFormat="1" applyFont="1" applyFill="1" applyBorder="1" applyAlignment="1" applyProtection="1">
      <alignment horizontal="center" vertical="center" wrapText="1"/>
    </xf>
    <xf numFmtId="1" fontId="19" fillId="6" borderId="17" xfId="0" applyNumberFormat="1" applyFont="1" applyFill="1" applyBorder="1" applyAlignment="1" applyProtection="1">
      <alignment horizontal="center" vertical="center"/>
    </xf>
    <xf numFmtId="2" fontId="19" fillId="12" borderId="17" xfId="0" applyNumberFormat="1" applyFont="1" applyFill="1" applyBorder="1" applyAlignment="1" applyProtection="1">
      <alignment horizontal="center" vertical="center"/>
    </xf>
    <xf numFmtId="1" fontId="19" fillId="10" borderId="17" xfId="0" applyNumberFormat="1" applyFont="1" applyFill="1" applyBorder="1" applyAlignment="1" applyProtection="1">
      <alignment horizontal="center" vertical="center"/>
    </xf>
    <xf numFmtId="164" fontId="19" fillId="17" borderId="17" xfId="2" applyFont="1" applyFill="1" applyBorder="1" applyAlignment="1" applyProtection="1">
      <alignment horizontal="center" vertical="center"/>
    </xf>
    <xf numFmtId="2" fontId="19" fillId="13" borderId="17" xfId="0" applyNumberFormat="1" applyFont="1" applyFill="1" applyBorder="1" applyAlignment="1" applyProtection="1">
      <alignment horizontal="center" vertical="center"/>
    </xf>
    <xf numFmtId="1" fontId="19" fillId="11" borderId="17" xfId="0" applyNumberFormat="1" applyFont="1" applyFill="1" applyBorder="1" applyAlignment="1" applyProtection="1">
      <alignment horizontal="center" vertical="center"/>
    </xf>
    <xf numFmtId="164" fontId="19" fillId="11" borderId="17" xfId="2" applyFont="1" applyFill="1" applyBorder="1" applyAlignment="1" applyProtection="1">
      <alignment horizontal="center" vertical="center"/>
    </xf>
    <xf numFmtId="1" fontId="9" fillId="0" borderId="38" xfId="0" applyNumberFormat="1" applyFont="1" applyBorder="1" applyAlignment="1">
      <alignment horizontal="right"/>
    </xf>
    <xf numFmtId="164" fontId="19" fillId="18" borderId="17" xfId="2" applyFont="1" applyFill="1" applyBorder="1" applyAlignment="1" applyProtection="1">
      <alignment horizontal="center" vertical="center"/>
    </xf>
    <xf numFmtId="166" fontId="19" fillId="11" borderId="17" xfId="0" applyNumberFormat="1" applyFont="1" applyFill="1" applyBorder="1" applyAlignment="1" applyProtection="1">
      <alignment horizontal="center" vertical="center"/>
    </xf>
    <xf numFmtId="2" fontId="9" fillId="5" borderId="17" xfId="0" applyNumberFormat="1" applyFont="1" applyFill="1" applyBorder="1" applyAlignment="1" applyProtection="1">
      <alignment horizontal="center" vertical="center"/>
    </xf>
    <xf numFmtId="0" fontId="13" fillId="2" borderId="23" xfId="0" applyFont="1" applyFill="1" applyBorder="1" applyAlignment="1" applyProtection="1">
      <alignment horizontal="center" vertical="center" wrapText="1"/>
    </xf>
    <xf numFmtId="165" fontId="12" fillId="9" borderId="22" xfId="1" applyFont="1" applyFill="1" applyBorder="1" applyAlignment="1" applyProtection="1">
      <alignment horizontal="center" vertical="center" wrapText="1"/>
    </xf>
    <xf numFmtId="2" fontId="12" fillId="6" borderId="39" xfId="0" applyNumberFormat="1" applyFont="1" applyFill="1" applyBorder="1" applyAlignment="1" applyProtection="1">
      <alignment horizontal="center" vertical="center" wrapText="1"/>
    </xf>
    <xf numFmtId="2" fontId="12" fillId="6" borderId="2" xfId="0" applyNumberFormat="1" applyFont="1" applyFill="1" applyBorder="1" applyAlignment="1" applyProtection="1">
      <alignment horizontal="center" vertical="center" wrapText="1"/>
    </xf>
    <xf numFmtId="2" fontId="12" fillId="12" borderId="40" xfId="0" applyNumberFormat="1" applyFont="1" applyFill="1" applyBorder="1" applyAlignment="1" applyProtection="1">
      <alignment horizontal="center" vertical="center" wrapText="1"/>
    </xf>
    <xf numFmtId="2" fontId="12" fillId="15" borderId="2" xfId="0" applyNumberFormat="1" applyFont="1" applyFill="1" applyBorder="1" applyAlignment="1" applyProtection="1">
      <alignment horizontal="center" vertical="center" wrapText="1"/>
    </xf>
    <xf numFmtId="2" fontId="12" fillId="10" borderId="2" xfId="0" applyNumberFormat="1" applyFont="1" applyFill="1" applyBorder="1" applyAlignment="1" applyProtection="1">
      <alignment horizontal="center" vertical="center" wrapText="1"/>
    </xf>
    <xf numFmtId="2" fontId="12" fillId="13" borderId="40" xfId="0" applyNumberFormat="1" applyFont="1" applyFill="1" applyBorder="1" applyAlignment="1" applyProtection="1">
      <alignment horizontal="center" vertical="center" wrapText="1"/>
    </xf>
    <xf numFmtId="2" fontId="12" fillId="11" borderId="20" xfId="0" applyNumberFormat="1" applyFont="1" applyFill="1" applyBorder="1" applyAlignment="1" applyProtection="1">
      <alignment horizontal="center" vertical="center" wrapText="1"/>
    </xf>
    <xf numFmtId="2" fontId="12" fillId="11" borderId="23" xfId="0" applyNumberFormat="1" applyFont="1" applyFill="1" applyBorder="1" applyAlignment="1" applyProtection="1">
      <alignment horizontal="center" vertical="center" wrapText="1"/>
    </xf>
    <xf numFmtId="0" fontId="12" fillId="14" borderId="23" xfId="0" applyFont="1" applyFill="1" applyBorder="1" applyAlignment="1" applyProtection="1">
      <alignment horizontal="center" vertical="center" wrapText="1"/>
    </xf>
    <xf numFmtId="2" fontId="12" fillId="18" borderId="23" xfId="0" applyNumberFormat="1" applyFont="1" applyFill="1" applyBorder="1" applyAlignment="1" applyProtection="1">
      <alignment horizontal="center" vertical="center" wrapText="1"/>
    </xf>
    <xf numFmtId="2" fontId="12" fillId="17" borderId="23" xfId="0" applyNumberFormat="1" applyFont="1" applyFill="1" applyBorder="1" applyAlignment="1" applyProtection="1">
      <alignment horizontal="center" vertical="center" wrapText="1"/>
    </xf>
    <xf numFmtId="0" fontId="13" fillId="2" borderId="27"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xf>
    <xf numFmtId="0" fontId="23" fillId="0" borderId="1" xfId="0" applyFont="1" applyBorder="1" applyAlignment="1" applyProtection="1">
      <alignment horizontal="left" vertical="center" wrapText="1"/>
      <protection locked="0"/>
    </xf>
    <xf numFmtId="0" fontId="23" fillId="8" borderId="1" xfId="1" applyNumberFormat="1" applyFont="1" applyFill="1" applyBorder="1" applyAlignment="1" applyProtection="1">
      <alignment horizontal="center" vertical="center" wrapText="1"/>
      <protection locked="0"/>
    </xf>
    <xf numFmtId="0" fontId="20" fillId="3" borderId="1" xfId="2" applyNumberFormat="1" applyFont="1" applyFill="1" applyBorder="1" applyAlignment="1" applyProtection="1">
      <alignment horizontal="center" vertical="center" wrapText="1"/>
      <protection locked="0"/>
    </xf>
    <xf numFmtId="0" fontId="20" fillId="5" borderId="1" xfId="2" applyNumberFormat="1" applyFont="1" applyFill="1" applyBorder="1" applyAlignment="1" applyProtection="1">
      <alignment horizontal="center" vertical="center" wrapText="1"/>
      <protection locked="0"/>
    </xf>
    <xf numFmtId="164" fontId="20" fillId="5" borderId="1" xfId="2" applyFont="1" applyFill="1" applyBorder="1" applyAlignment="1" applyProtection="1">
      <alignment horizontal="center" vertical="center" wrapText="1"/>
      <protection locked="0"/>
    </xf>
    <xf numFmtId="0" fontId="20" fillId="4" borderId="1" xfId="0" applyNumberFormat="1" applyFont="1" applyFill="1" applyBorder="1" applyAlignment="1" applyProtection="1">
      <alignment horizontal="center" vertical="center" wrapText="1"/>
      <protection locked="0"/>
    </xf>
    <xf numFmtId="164" fontId="24" fillId="4" borderId="1" xfId="2" applyFont="1" applyFill="1" applyBorder="1" applyAlignment="1" applyProtection="1">
      <alignment horizontal="center" vertical="center" wrapText="1"/>
      <protection locked="0"/>
    </xf>
    <xf numFmtId="1" fontId="9" fillId="0" borderId="1" xfId="0" applyNumberFormat="1" applyFont="1" applyBorder="1" applyAlignment="1" applyProtection="1">
      <alignment horizontal="right"/>
    </xf>
    <xf numFmtId="44" fontId="24" fillId="16" borderId="1" xfId="2" applyNumberFormat="1" applyFont="1" applyFill="1" applyBorder="1" applyAlignment="1" applyProtection="1">
      <alignment horizontal="center" vertical="center" wrapText="1"/>
    </xf>
    <xf numFmtId="166" fontId="24" fillId="4" borderId="1" xfId="2" applyNumberFormat="1" applyFont="1" applyFill="1" applyBorder="1" applyAlignment="1" applyProtection="1">
      <alignment horizontal="center" vertical="center" wrapText="1"/>
    </xf>
    <xf numFmtId="166" fontId="24" fillId="5" borderId="1" xfId="2" applyNumberFormat="1" applyFont="1" applyFill="1" applyBorder="1" applyAlignment="1" applyProtection="1">
      <alignment horizontal="center" vertical="center" wrapText="1"/>
    </xf>
    <xf numFmtId="0" fontId="23" fillId="0" borderId="0" xfId="0" applyFont="1" applyBorder="1" applyAlignment="1" applyProtection="1">
      <alignment horizontal="left" vertical="center" wrapText="1"/>
      <protection locked="0"/>
    </xf>
    <xf numFmtId="14" fontId="23" fillId="0" borderId="0" xfId="0" applyNumberFormat="1" applyFont="1" applyBorder="1" applyAlignment="1" applyProtection="1">
      <alignment horizontal="left" vertical="center" wrapText="1"/>
      <protection locked="0"/>
    </xf>
    <xf numFmtId="0" fontId="23" fillId="0" borderId="0" xfId="0" applyNumberFormat="1" applyFont="1" applyBorder="1" applyAlignment="1" applyProtection="1">
      <alignment horizontal="left" vertical="center" wrapText="1"/>
      <protection locked="0"/>
    </xf>
    <xf numFmtId="0" fontId="20" fillId="3" borderId="1" xfId="1" applyNumberFormat="1" applyFont="1" applyFill="1" applyBorder="1" applyAlignment="1" applyProtection="1">
      <alignment horizontal="center" vertical="center" wrapText="1"/>
      <protection locked="0"/>
    </xf>
    <xf numFmtId="0" fontId="23" fillId="0" borderId="1" xfId="0" applyNumberFormat="1" applyFont="1" applyFill="1" applyBorder="1" applyAlignment="1" applyProtection="1">
      <alignment horizontal="left" vertical="center" wrapText="1"/>
      <protection locked="0"/>
    </xf>
    <xf numFmtId="0" fontId="23" fillId="0" borderId="0" xfId="0" applyNumberFormat="1" applyFont="1" applyFill="1" applyBorder="1" applyAlignment="1" applyProtection="1">
      <alignment horizontal="left" vertical="center" wrapText="1"/>
      <protection locked="0"/>
    </xf>
    <xf numFmtId="14" fontId="23" fillId="0" borderId="0" xfId="0" applyNumberFormat="1" applyFont="1" applyFill="1" applyBorder="1" applyAlignment="1" applyProtection="1">
      <alignment horizontal="left" vertical="center" wrapText="1"/>
      <protection locked="0"/>
    </xf>
    <xf numFmtId="0" fontId="25" fillId="0" borderId="0" xfId="0" applyNumberFormat="1"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9" fillId="0" borderId="0" xfId="0" applyFont="1" applyFill="1" applyBorder="1" applyProtection="1">
      <protection locked="0"/>
    </xf>
    <xf numFmtId="0" fontId="23" fillId="8" borderId="1" xfId="0" applyNumberFormat="1" applyFont="1" applyFill="1" applyBorder="1" applyAlignment="1" applyProtection="1">
      <alignment horizontal="center" vertical="center" wrapText="1"/>
      <protection locked="0"/>
    </xf>
    <xf numFmtId="0" fontId="23" fillId="0" borderId="16" xfId="0" applyFont="1" applyBorder="1" applyAlignment="1" applyProtection="1">
      <alignment horizontal="left" vertical="center" wrapText="1"/>
      <protection locked="0"/>
    </xf>
    <xf numFmtId="0" fontId="23" fillId="8" borderId="16" xfId="0" applyNumberFormat="1" applyFont="1" applyFill="1" applyBorder="1" applyAlignment="1" applyProtection="1">
      <alignment horizontal="center" vertical="center" wrapText="1"/>
      <protection locked="0"/>
    </xf>
    <xf numFmtId="0" fontId="20" fillId="3" borderId="16" xfId="1" applyNumberFormat="1" applyFont="1" applyFill="1" applyBorder="1" applyAlignment="1" applyProtection="1">
      <alignment horizontal="center" vertical="center" wrapText="1"/>
      <protection locked="0"/>
    </xf>
    <xf numFmtId="0" fontId="20" fillId="3" borderId="16" xfId="2" applyNumberFormat="1" applyFont="1" applyFill="1" applyBorder="1" applyAlignment="1" applyProtection="1">
      <alignment horizontal="center" vertical="center" wrapText="1"/>
      <protection locked="0"/>
    </xf>
    <xf numFmtId="0" fontId="20" fillId="5" borderId="16" xfId="2" applyNumberFormat="1" applyFont="1" applyFill="1" applyBorder="1" applyAlignment="1" applyProtection="1">
      <alignment horizontal="center" vertical="center" wrapText="1"/>
      <protection locked="0"/>
    </xf>
    <xf numFmtId="164" fontId="20" fillId="5" borderId="16" xfId="2" applyFont="1" applyFill="1" applyBorder="1" applyAlignment="1" applyProtection="1">
      <alignment horizontal="center" vertical="center" wrapText="1"/>
      <protection locked="0"/>
    </xf>
    <xf numFmtId="0" fontId="20" fillId="4" borderId="16" xfId="0" applyNumberFormat="1" applyFont="1" applyFill="1" applyBorder="1" applyAlignment="1" applyProtection="1">
      <alignment horizontal="center" vertical="center" wrapText="1"/>
      <protection locked="0"/>
    </xf>
    <xf numFmtId="164" fontId="24" fillId="4" borderId="16" xfId="2" applyFont="1" applyFill="1" applyBorder="1" applyAlignment="1" applyProtection="1">
      <alignment horizontal="center" vertical="center" wrapText="1"/>
      <protection locked="0"/>
    </xf>
    <xf numFmtId="1" fontId="9" fillId="0" borderId="16" xfId="0" applyNumberFormat="1" applyFont="1" applyBorder="1" applyAlignment="1" applyProtection="1">
      <alignment horizontal="right"/>
    </xf>
    <xf numFmtId="44" fontId="24" fillId="16" borderId="16" xfId="2" applyNumberFormat="1" applyFont="1" applyFill="1" applyBorder="1" applyAlignment="1" applyProtection="1">
      <alignment horizontal="center" vertical="center" wrapText="1"/>
    </xf>
    <xf numFmtId="166" fontId="24" fillId="4" borderId="16" xfId="2" applyNumberFormat="1" applyFont="1" applyFill="1" applyBorder="1" applyAlignment="1" applyProtection="1">
      <alignment horizontal="center" vertical="center" wrapText="1"/>
    </xf>
    <xf numFmtId="166" fontId="24" fillId="5" borderId="16" xfId="2" applyNumberFormat="1" applyFont="1" applyFill="1" applyBorder="1" applyAlignment="1" applyProtection="1">
      <alignment horizontal="center" vertical="center" wrapText="1"/>
    </xf>
    <xf numFmtId="0" fontId="9" fillId="0" borderId="0" xfId="0" applyFont="1" applyProtection="1"/>
    <xf numFmtId="0" fontId="9" fillId="0" borderId="0" xfId="0" applyFont="1" applyBorder="1" applyAlignment="1" applyProtection="1">
      <alignment horizontal="center" vertical="center"/>
    </xf>
    <xf numFmtId="165" fontId="9" fillId="0" borderId="0" xfId="1" applyFont="1" applyBorder="1" applyAlignment="1" applyProtection="1">
      <alignment horizontal="center" vertical="center"/>
    </xf>
    <xf numFmtId="2" fontId="9" fillId="0" borderId="0" xfId="0" applyNumberFormat="1" applyFont="1" applyBorder="1" applyAlignment="1" applyProtection="1">
      <alignment horizontal="center" vertical="center"/>
    </xf>
    <xf numFmtId="2" fontId="9" fillId="0" borderId="0" xfId="0" applyNumberFormat="1" applyFont="1" applyBorder="1" applyAlignment="1" applyProtection="1">
      <alignment horizontal="center" vertical="center"/>
      <protection locked="0"/>
    </xf>
    <xf numFmtId="0" fontId="9" fillId="0" borderId="0" xfId="0" applyFont="1" applyBorder="1" applyProtection="1">
      <protection locked="0"/>
    </xf>
    <xf numFmtId="165" fontId="22" fillId="9" borderId="17" xfId="1" applyFont="1" applyFill="1" applyBorder="1" applyAlignment="1" applyProtection="1">
      <alignment horizontal="center" vertical="center" wrapText="1"/>
    </xf>
    <xf numFmtId="0" fontId="26" fillId="0" borderId="17" xfId="0" applyFont="1" applyBorder="1" applyAlignment="1" applyProtection="1">
      <alignment horizontal="center" vertical="center" wrapText="1"/>
    </xf>
    <xf numFmtId="0" fontId="9" fillId="0" borderId="13"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9" fillId="0" borderId="1" xfId="0" applyFont="1" applyBorder="1" applyAlignment="1" applyProtection="1">
      <alignment horizontal="left" vertical="top" wrapText="1"/>
    </xf>
    <xf numFmtId="0" fontId="9" fillId="0" borderId="14" xfId="0" applyFont="1" applyBorder="1" applyAlignment="1" applyProtection="1">
      <alignment horizontal="left" vertical="top" wrapText="1"/>
    </xf>
    <xf numFmtId="0" fontId="9" fillId="0" borderId="30" xfId="0" applyFont="1" applyFill="1" applyBorder="1" applyAlignment="1" applyProtection="1">
      <alignment horizontal="left" vertical="top" wrapText="1"/>
    </xf>
    <xf numFmtId="0" fontId="9" fillId="0" borderId="31" xfId="0" applyFont="1" applyFill="1" applyBorder="1" applyAlignment="1" applyProtection="1">
      <alignment horizontal="left" vertical="top" wrapText="1"/>
    </xf>
    <xf numFmtId="0" fontId="9" fillId="0" borderId="31" xfId="0" applyFont="1" applyBorder="1" applyAlignment="1" applyProtection="1">
      <alignment horizontal="left" vertical="top" wrapText="1"/>
    </xf>
    <xf numFmtId="0" fontId="9" fillId="0" borderId="32" xfId="0" applyFont="1" applyBorder="1" applyAlignment="1" applyProtection="1">
      <alignment horizontal="left" vertical="top" wrapText="1"/>
    </xf>
    <xf numFmtId="0" fontId="9" fillId="0" borderId="1" xfId="0" applyFont="1" applyBorder="1" applyAlignment="1" applyProtection="1">
      <alignment vertical="top" wrapText="1"/>
    </xf>
    <xf numFmtId="0" fontId="9" fillId="0" borderId="1" xfId="0" applyFont="1" applyFill="1" applyBorder="1" applyAlignment="1" applyProtection="1">
      <alignment vertical="top" wrapText="1"/>
    </xf>
    <xf numFmtId="0" fontId="9" fillId="0" borderId="14" xfId="0" applyFont="1" applyFill="1" applyBorder="1" applyAlignment="1" applyProtection="1">
      <alignment vertical="top" wrapText="1"/>
    </xf>
    <xf numFmtId="0" fontId="9" fillId="0" borderId="7" xfId="0" applyFont="1" applyFill="1" applyBorder="1" applyAlignment="1" applyProtection="1">
      <alignment horizontal="left" vertical="top" wrapText="1"/>
    </xf>
    <xf numFmtId="0" fontId="9" fillId="0" borderId="8" xfId="0" applyFont="1" applyFill="1" applyBorder="1" applyAlignment="1" applyProtection="1">
      <alignment vertical="top" wrapText="1"/>
    </xf>
    <xf numFmtId="0" fontId="9" fillId="0" borderId="8" xfId="0" applyFont="1" applyBorder="1" applyAlignment="1" applyProtection="1">
      <alignment vertical="top" wrapText="1"/>
    </xf>
    <xf numFmtId="0" fontId="9" fillId="0" borderId="9" xfId="0" applyFont="1" applyFill="1" applyBorder="1" applyAlignment="1" applyProtection="1">
      <alignment vertical="top" wrapText="1"/>
    </xf>
    <xf numFmtId="0" fontId="9" fillId="0" borderId="21" xfId="0" applyFont="1" applyBorder="1" applyAlignment="1" applyProtection="1">
      <alignment vertical="top" wrapText="1"/>
    </xf>
    <xf numFmtId="0" fontId="9" fillId="0" borderId="34" xfId="0" applyFont="1" applyFill="1" applyBorder="1" applyAlignment="1" applyProtection="1">
      <alignment vertical="top" wrapText="1"/>
    </xf>
    <xf numFmtId="0" fontId="9" fillId="0" borderId="16" xfId="0" applyFont="1" applyFill="1" applyBorder="1" applyAlignment="1" applyProtection="1">
      <alignment horizontal="left" vertical="top" wrapText="1"/>
    </xf>
    <xf numFmtId="0" fontId="9" fillId="0" borderId="16" xfId="0" applyFont="1" applyBorder="1" applyAlignment="1" applyProtection="1">
      <alignment vertical="top" wrapText="1"/>
    </xf>
    <xf numFmtId="0" fontId="9" fillId="0" borderId="35" xfId="0" applyFont="1" applyFill="1" applyBorder="1" applyAlignment="1" applyProtection="1">
      <alignment horizontal="left" vertical="top" wrapText="1"/>
    </xf>
    <xf numFmtId="0" fontId="9" fillId="0" borderId="36" xfId="0" applyFont="1" applyFill="1" applyBorder="1" applyAlignment="1" applyProtection="1">
      <alignment vertical="top" wrapText="1"/>
    </xf>
    <xf numFmtId="0" fontId="9" fillId="0" borderId="33" xfId="0" applyFont="1" applyFill="1" applyBorder="1" applyAlignment="1" applyProtection="1">
      <alignment horizontal="left" vertical="top" wrapText="1"/>
    </xf>
    <xf numFmtId="0" fontId="9" fillId="0" borderId="33" xfId="0" applyFont="1" applyBorder="1" applyAlignment="1" applyProtection="1">
      <alignment vertical="top" wrapText="1"/>
    </xf>
    <xf numFmtId="0" fontId="9" fillId="0" borderId="37" xfId="0" applyFont="1" applyFill="1" applyBorder="1" applyAlignment="1" applyProtection="1">
      <alignment horizontal="left" vertical="top" wrapText="1"/>
    </xf>
    <xf numFmtId="0" fontId="9" fillId="0" borderId="14" xfId="0" applyFont="1" applyBorder="1" applyAlignment="1" applyProtection="1">
      <alignment vertical="top" wrapText="1"/>
    </xf>
    <xf numFmtId="0" fontId="9" fillId="0" borderId="14" xfId="0" applyFont="1" applyBorder="1" applyAlignment="1" applyProtection="1">
      <alignment wrapText="1"/>
    </xf>
    <xf numFmtId="0" fontId="9" fillId="0" borderId="7" xfId="0" applyFont="1" applyBorder="1" applyAlignment="1" applyProtection="1">
      <alignment vertical="top"/>
    </xf>
    <xf numFmtId="0" fontId="9" fillId="0" borderId="8" xfId="0" applyFont="1" applyBorder="1" applyAlignment="1" applyProtection="1">
      <alignment wrapText="1"/>
    </xf>
    <xf numFmtId="0" fontId="9" fillId="0" borderId="9" xfId="0" applyFont="1" applyBorder="1" applyAlignment="1" applyProtection="1">
      <alignment wrapText="1"/>
    </xf>
    <xf numFmtId="0" fontId="13" fillId="19" borderId="7" xfId="0" applyFont="1" applyFill="1" applyBorder="1" applyAlignment="1" applyProtection="1">
      <alignment horizontal="center" vertical="center" wrapText="1"/>
    </xf>
    <xf numFmtId="0" fontId="13" fillId="19" borderId="8" xfId="0" applyFont="1" applyFill="1" applyBorder="1" applyAlignment="1" applyProtection="1">
      <alignment horizontal="center" vertical="center" wrapText="1"/>
    </xf>
    <xf numFmtId="0" fontId="13" fillId="19" borderId="9" xfId="0" applyFont="1" applyFill="1" applyBorder="1" applyAlignment="1" applyProtection="1">
      <alignment horizontal="center" vertical="center" wrapText="1"/>
    </xf>
    <xf numFmtId="0" fontId="22" fillId="0" borderId="0" xfId="0" applyFont="1" applyBorder="1" applyAlignment="1" applyProtection="1">
      <alignment horizontal="right" vertical="center" indent="1"/>
    </xf>
    <xf numFmtId="164" fontId="19" fillId="13" borderId="17" xfId="2" applyFont="1" applyFill="1" applyBorder="1" applyAlignment="1" applyProtection="1">
      <alignment horizontal="center" vertical="center"/>
    </xf>
    <xf numFmtId="2" fontId="12" fillId="13" borderId="2" xfId="0" applyNumberFormat="1" applyFont="1" applyFill="1" applyBorder="1" applyAlignment="1" applyProtection="1">
      <alignment horizontal="center" vertical="center" wrapText="1"/>
    </xf>
    <xf numFmtId="1" fontId="19" fillId="13" borderId="17" xfId="0" applyNumberFormat="1" applyFont="1" applyFill="1" applyBorder="1" applyAlignment="1" applyProtection="1">
      <alignment horizontal="center" vertical="center"/>
    </xf>
    <xf numFmtId="2" fontId="12" fillId="13" borderId="39" xfId="0" applyNumberFormat="1" applyFont="1" applyFill="1" applyBorder="1" applyAlignment="1" applyProtection="1">
      <alignment horizontal="center" vertical="center" wrapText="1"/>
    </xf>
    <xf numFmtId="1" fontId="24" fillId="4" borderId="1" xfId="2" applyNumberFormat="1" applyFont="1" applyFill="1" applyBorder="1" applyAlignment="1" applyProtection="1">
      <alignment horizontal="right"/>
    </xf>
    <xf numFmtId="1" fontId="24" fillId="4" borderId="16" xfId="2" applyNumberFormat="1" applyFont="1" applyFill="1" applyBorder="1" applyAlignment="1" applyProtection="1">
      <alignment horizontal="right"/>
    </xf>
    <xf numFmtId="0" fontId="20" fillId="13" borderId="1" xfId="2" applyNumberFormat="1" applyFont="1" applyFill="1" applyBorder="1" applyAlignment="1" applyProtection="1">
      <alignment horizontal="center" vertical="center" wrapText="1"/>
      <protection locked="0"/>
    </xf>
    <xf numFmtId="164" fontId="20" fillId="13" borderId="1" xfId="2" applyFont="1" applyFill="1" applyBorder="1" applyAlignment="1" applyProtection="1">
      <alignment horizontal="center" vertical="center" wrapText="1"/>
      <protection locked="0"/>
    </xf>
    <xf numFmtId="164" fontId="20" fillId="13" borderId="1" xfId="2" applyNumberFormat="1" applyFont="1" applyFill="1" applyBorder="1" applyAlignment="1" applyProtection="1">
      <alignment horizontal="center" vertical="center" wrapText="1"/>
      <protection locked="0"/>
    </xf>
    <xf numFmtId="0" fontId="20" fillId="13" borderId="16" xfId="2" applyNumberFormat="1" applyFont="1" applyFill="1" applyBorder="1" applyAlignment="1" applyProtection="1">
      <alignment horizontal="center" vertical="center" wrapText="1"/>
      <protection locked="0"/>
    </xf>
    <xf numFmtId="164" fontId="20" fillId="13" borderId="16" xfId="2" applyFont="1" applyFill="1" applyBorder="1" applyAlignment="1" applyProtection="1">
      <alignment horizontal="center" vertical="center" wrapText="1"/>
      <protection locked="0"/>
    </xf>
    <xf numFmtId="164" fontId="20" fillId="13" borderId="16" xfId="2" applyNumberFormat="1" applyFont="1" applyFill="1" applyBorder="1" applyAlignment="1" applyProtection="1">
      <alignment horizontal="center" vertical="center" wrapText="1"/>
      <protection locked="0"/>
    </xf>
    <xf numFmtId="0" fontId="10" fillId="0" borderId="1" xfId="0" applyFont="1" applyBorder="1" applyAlignment="1">
      <alignment horizontal="center"/>
    </xf>
    <xf numFmtId="0" fontId="12" fillId="0" borderId="1" xfId="0" applyFont="1" applyBorder="1"/>
    <xf numFmtId="0" fontId="9" fillId="0" borderId="0" xfId="0" applyFont="1" applyBorder="1" applyAlignment="1">
      <alignment horizontal="right"/>
    </xf>
    <xf numFmtId="14" fontId="9" fillId="0" borderId="0" xfId="0" applyNumberFormat="1" applyFont="1" applyBorder="1"/>
    <xf numFmtId="0" fontId="22" fillId="3" borderId="17" xfId="0" applyFont="1" applyFill="1" applyBorder="1"/>
    <xf numFmtId="0" fontId="10" fillId="0" borderId="1" xfId="0" applyFont="1" applyBorder="1"/>
    <xf numFmtId="0" fontId="9" fillId="0" borderId="1" xfId="0" applyFont="1" applyBorder="1"/>
    <xf numFmtId="0" fontId="9" fillId="0" borderId="1" xfId="0" applyFont="1" applyBorder="1" applyProtection="1">
      <protection locked="0"/>
    </xf>
    <xf numFmtId="0" fontId="10" fillId="0" borderId="1" xfId="0" applyFont="1" applyBorder="1" applyProtection="1">
      <protection locked="0"/>
    </xf>
    <xf numFmtId="0" fontId="19" fillId="13" borderId="17" xfId="2" applyNumberFormat="1" applyFont="1" applyFill="1" applyBorder="1" applyAlignment="1" applyProtection="1">
      <alignment horizontal="center" vertical="center"/>
    </xf>
    <xf numFmtId="0" fontId="19" fillId="17" borderId="17" xfId="2" applyNumberFormat="1" applyFont="1" applyFill="1" applyBorder="1" applyAlignment="1" applyProtection="1">
      <alignment horizontal="center" vertical="center"/>
    </xf>
    <xf numFmtId="0" fontId="9" fillId="0" borderId="0" xfId="0" pivotButton="1" applyFont="1"/>
    <xf numFmtId="0" fontId="9" fillId="0" borderId="0" xfId="0" applyFont="1" applyAlignment="1">
      <alignment horizontal="left"/>
    </xf>
    <xf numFmtId="0" fontId="9" fillId="0" borderId="0" xfId="0" applyNumberFormat="1" applyFont="1"/>
    <xf numFmtId="164" fontId="9" fillId="0" borderId="0" xfId="0" applyNumberFormat="1" applyFont="1"/>
    <xf numFmtId="167" fontId="9" fillId="0" borderId="0" xfId="0" applyNumberFormat="1" applyFont="1"/>
    <xf numFmtId="0" fontId="9" fillId="0" borderId="0" xfId="0" pivotButton="1" applyFont="1" applyAlignment="1">
      <alignment horizontal="center" vertical="center" wrapText="1"/>
    </xf>
    <xf numFmtId="0" fontId="9" fillId="0" borderId="0" xfId="0" applyFont="1" applyAlignment="1">
      <alignment horizontal="center" vertical="center" wrapText="1"/>
    </xf>
    <xf numFmtId="2" fontId="12" fillId="20" borderId="23" xfId="0" applyNumberFormat="1" applyFont="1" applyFill="1" applyBorder="1" applyAlignment="1" applyProtection="1">
      <alignment horizontal="center" vertical="center" wrapText="1"/>
    </xf>
    <xf numFmtId="166" fontId="19" fillId="5" borderId="17" xfId="0" applyNumberFormat="1" applyFont="1" applyFill="1" applyBorder="1" applyAlignment="1" applyProtection="1">
      <alignment horizontal="center" vertical="center"/>
    </xf>
    <xf numFmtId="0" fontId="9" fillId="0" borderId="0" xfId="0" applyFont="1" applyFill="1" applyBorder="1" applyAlignment="1" applyProtection="1">
      <alignment vertical="top"/>
    </xf>
    <xf numFmtId="0" fontId="12" fillId="0" borderId="0" xfId="0" applyFont="1" applyFill="1" applyBorder="1" applyAlignment="1" applyProtection="1">
      <alignment vertical="top"/>
    </xf>
    <xf numFmtId="0" fontId="9" fillId="0" borderId="0" xfId="0" applyFont="1" applyBorder="1" applyAlignment="1" applyProtection="1">
      <alignment horizontal="left" vertical="top"/>
    </xf>
    <xf numFmtId="2" fontId="22" fillId="6" borderId="6" xfId="0" applyNumberFormat="1" applyFont="1" applyFill="1" applyBorder="1" applyAlignment="1" applyProtection="1">
      <alignment horizontal="center" vertical="center"/>
    </xf>
    <xf numFmtId="2" fontId="22" fillId="6" borderId="5" xfId="0" applyNumberFormat="1" applyFont="1" applyFill="1" applyBorder="1" applyAlignment="1" applyProtection="1">
      <alignment horizontal="center" vertical="center"/>
    </xf>
    <xf numFmtId="2" fontId="22" fillId="6" borderId="3" xfId="0" applyNumberFormat="1" applyFont="1" applyFill="1" applyBorder="1" applyAlignment="1" applyProtection="1">
      <alignment horizontal="center" vertical="center"/>
    </xf>
    <xf numFmtId="2" fontId="22" fillId="10" borderId="6" xfId="0" applyNumberFormat="1" applyFont="1" applyFill="1" applyBorder="1" applyAlignment="1" applyProtection="1">
      <alignment horizontal="center" vertical="center"/>
    </xf>
    <xf numFmtId="2" fontId="22" fillId="10" borderId="5" xfId="0" applyNumberFormat="1" applyFont="1" applyFill="1" applyBorder="1" applyAlignment="1" applyProtection="1">
      <alignment horizontal="center" vertical="center"/>
    </xf>
    <xf numFmtId="2" fontId="22" fillId="11" borderId="6" xfId="0" applyNumberFormat="1" applyFont="1" applyFill="1" applyBorder="1" applyAlignment="1" applyProtection="1">
      <alignment horizontal="center" vertical="center"/>
    </xf>
    <xf numFmtId="2" fontId="22" fillId="11" borderId="3" xfId="0" applyNumberFormat="1" applyFont="1" applyFill="1" applyBorder="1" applyAlignment="1" applyProtection="1">
      <alignment horizontal="center" vertical="center"/>
    </xf>
    <xf numFmtId="2" fontId="21" fillId="16" borderId="20" xfId="0" applyNumberFormat="1" applyFont="1" applyFill="1" applyBorder="1" applyAlignment="1" applyProtection="1">
      <alignment horizontal="center" vertical="center"/>
    </xf>
    <xf numFmtId="2" fontId="21" fillId="16" borderId="0" xfId="0" applyNumberFormat="1" applyFont="1" applyFill="1" applyBorder="1" applyAlignment="1" applyProtection="1">
      <alignment horizontal="center" vertical="center"/>
    </xf>
    <xf numFmtId="0" fontId="19" fillId="5" borderId="10" xfId="0" applyFont="1" applyFill="1" applyBorder="1" applyAlignment="1" applyProtection="1">
      <alignment horizontal="left" vertical="top" wrapText="1"/>
    </xf>
    <xf numFmtId="0" fontId="19" fillId="5" borderId="11" xfId="0" applyFont="1" applyFill="1" applyBorder="1" applyAlignment="1" applyProtection="1">
      <alignment horizontal="left" vertical="top" wrapText="1"/>
    </xf>
    <xf numFmtId="0" fontId="19" fillId="5" borderId="12" xfId="0" applyFont="1" applyFill="1" applyBorder="1" applyAlignment="1" applyProtection="1">
      <alignment horizontal="left" vertical="top" wrapText="1"/>
    </xf>
    <xf numFmtId="0" fontId="27" fillId="7" borderId="10" xfId="0" applyFont="1" applyFill="1" applyBorder="1" applyAlignment="1" applyProtection="1">
      <alignment horizontal="left" wrapText="1"/>
    </xf>
    <xf numFmtId="0" fontId="27" fillId="7" borderId="11" xfId="0" applyFont="1" applyFill="1" applyBorder="1" applyAlignment="1" applyProtection="1">
      <alignment horizontal="left" wrapText="1"/>
    </xf>
    <xf numFmtId="0" fontId="27" fillId="7" borderId="12" xfId="0" applyFont="1" applyFill="1" applyBorder="1" applyAlignment="1" applyProtection="1">
      <alignment horizontal="left" wrapText="1"/>
    </xf>
    <xf numFmtId="0" fontId="29" fillId="0" borderId="10"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0" fontId="29" fillId="0" borderId="12" xfId="0" applyFont="1" applyFill="1" applyBorder="1" applyAlignment="1" applyProtection="1">
      <alignment horizontal="center" vertical="center" wrapText="1"/>
    </xf>
    <xf numFmtId="0" fontId="27" fillId="7" borderId="18" xfId="0" applyFont="1" applyFill="1" applyBorder="1" applyAlignment="1" applyProtection="1">
      <alignment horizontal="left" wrapText="1"/>
    </xf>
    <xf numFmtId="0" fontId="27" fillId="7" borderId="19" xfId="0" applyFont="1" applyFill="1" applyBorder="1" applyAlignment="1" applyProtection="1">
      <alignment horizontal="left" wrapText="1"/>
    </xf>
    <xf numFmtId="0" fontId="27" fillId="7" borderId="15" xfId="0" applyFont="1" applyFill="1" applyBorder="1" applyAlignment="1" applyProtection="1">
      <alignment horizontal="left" wrapText="1"/>
    </xf>
    <xf numFmtId="0" fontId="19" fillId="8" borderId="20" xfId="0" applyFont="1" applyFill="1" applyBorder="1" applyAlignment="1" applyProtection="1">
      <alignment horizontal="left" vertical="top" wrapText="1"/>
    </xf>
    <xf numFmtId="0" fontId="19" fillId="8" borderId="0" xfId="0" applyFont="1" applyFill="1" applyBorder="1" applyAlignment="1" applyProtection="1">
      <alignment horizontal="left" vertical="top" wrapText="1"/>
    </xf>
    <xf numFmtId="0" fontId="19" fillId="8" borderId="21" xfId="0" applyFont="1" applyFill="1" applyBorder="1" applyAlignment="1" applyProtection="1">
      <alignment horizontal="left" vertical="top" wrapText="1"/>
    </xf>
    <xf numFmtId="0" fontId="19" fillId="3" borderId="20" xfId="0" applyFont="1" applyFill="1" applyBorder="1" applyAlignment="1" applyProtection="1">
      <alignment horizontal="left" vertical="top" wrapText="1"/>
    </xf>
    <xf numFmtId="0" fontId="19" fillId="3" borderId="0" xfId="0" applyFont="1" applyFill="1" applyBorder="1" applyAlignment="1" applyProtection="1">
      <alignment horizontal="left" vertical="top" wrapText="1"/>
    </xf>
    <xf numFmtId="0" fontId="19" fillId="3" borderId="21" xfId="0" applyFont="1" applyFill="1" applyBorder="1" applyAlignment="1" applyProtection="1">
      <alignment horizontal="left" vertical="top" wrapText="1"/>
    </xf>
    <xf numFmtId="0" fontId="19" fillId="16" borderId="28" xfId="0" applyFont="1" applyFill="1" applyBorder="1" applyAlignment="1" applyProtection="1">
      <alignment horizontal="left" vertical="top" wrapText="1"/>
    </xf>
    <xf numFmtId="0" fontId="19" fillId="16" borderId="25" xfId="0" applyFont="1" applyFill="1" applyBorder="1" applyAlignment="1" applyProtection="1">
      <alignment horizontal="left" vertical="top" wrapText="1"/>
    </xf>
    <xf numFmtId="0" fontId="19" fillId="16" borderId="29" xfId="0" applyFont="1" applyFill="1" applyBorder="1" applyAlignment="1" applyProtection="1">
      <alignment horizontal="left" vertical="top" wrapText="1"/>
    </xf>
    <xf numFmtId="0" fontId="19" fillId="4" borderId="28" xfId="0" applyFont="1" applyFill="1" applyBorder="1" applyAlignment="1" applyProtection="1">
      <alignment horizontal="left" vertical="top" wrapText="1"/>
    </xf>
    <xf numFmtId="0" fontId="19" fillId="4" borderId="25" xfId="0" applyFont="1" applyFill="1" applyBorder="1" applyAlignment="1" applyProtection="1">
      <alignment horizontal="left" vertical="top" wrapText="1"/>
    </xf>
    <xf numFmtId="0" fontId="19" fillId="4" borderId="29" xfId="0" applyFont="1" applyFill="1" applyBorder="1" applyAlignment="1" applyProtection="1">
      <alignment horizontal="left" vertical="top" wrapText="1"/>
    </xf>
  </cellXfs>
  <cellStyles count="8">
    <cellStyle name="Comma" xfId="1" builtinId="3"/>
    <cellStyle name="Comma 2" xfId="5" xr:uid="{00000000-0005-0000-0000-000001000000}"/>
    <cellStyle name="Currency" xfId="2" builtinId="4"/>
    <cellStyle name="Currency 2" xfId="6" xr:uid="{00000000-0005-0000-0000-000003000000}"/>
    <cellStyle name="Excel Built-in Normal" xfId="4" xr:uid="{00000000-0005-0000-0000-000004000000}"/>
    <cellStyle name="Normal" xfId="0" builtinId="0"/>
    <cellStyle name="Normal 4" xfId="3" xr:uid="{00000000-0005-0000-0000-000006000000}"/>
    <cellStyle name="Normal 7" xfId="7" xr:uid="{00000000-0005-0000-0000-000007000000}"/>
  </cellStyles>
  <dxfs count="94">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font>
        <name val="Nunito Sans"/>
        <scheme val="none"/>
      </font>
    </dxf>
    <dxf>
      <font>
        <name val="Nunito Sans"/>
        <scheme val="none"/>
      </font>
    </dxf>
    <dxf>
      <font>
        <name val="Nunito Sans"/>
        <scheme val="none"/>
      </font>
    </dxf>
    <dxf>
      <font>
        <name val="Nunito Sans"/>
        <scheme val="none"/>
      </font>
    </dxf>
    <dxf>
      <font>
        <name val="Nunito Sans"/>
        <scheme val="none"/>
      </font>
    </dxf>
    <dxf>
      <font>
        <name val="Nunito Sans"/>
        <scheme val="none"/>
      </font>
    </dxf>
    <dxf>
      <font>
        <name val="Nunito Sans"/>
        <scheme val="none"/>
      </font>
    </dxf>
    <dxf>
      <font>
        <name val="Nunito Sans"/>
        <scheme val="none"/>
      </font>
    </dxf>
    <dxf>
      <font>
        <name val="Nunito Sans"/>
        <scheme val="none"/>
      </font>
    </dxf>
    <dxf>
      <font>
        <name val="Nunito Sans"/>
        <scheme val="none"/>
      </font>
    </dxf>
    <dxf>
      <font>
        <name val="Nunito Sans"/>
        <scheme val="none"/>
      </font>
    </dxf>
    <dxf>
      <font>
        <name val="Nunito Sans"/>
        <scheme val="none"/>
      </font>
    </dxf>
    <dxf>
      <font>
        <name val="Nunito Sans"/>
        <scheme val="none"/>
      </font>
    </dxf>
    <dxf>
      <font>
        <name val="Nunito Sans"/>
        <scheme val="none"/>
      </font>
    </dxf>
    <dxf>
      <font>
        <name val="Nunito Sans"/>
        <scheme val="none"/>
      </font>
    </dxf>
    <dxf>
      <font>
        <b val="0"/>
        <i val="0"/>
        <strike val="0"/>
        <condense val="0"/>
        <extend val="0"/>
        <outline val="0"/>
        <shadow val="0"/>
        <u val="none"/>
        <vertAlign val="baseline"/>
        <sz val="12"/>
        <color rgb="FF000000"/>
        <name val="Arial"/>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rgb="FF000000"/>
        <name val="Nunito Sans"/>
        <scheme val="none"/>
      </font>
      <numFmt numFmtId="0" formatCode="Genera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rgb="FF000000"/>
        <name val="Arial"/>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rgb="FF000000"/>
        <name val="Nunito Sans"/>
        <scheme val="none"/>
      </font>
      <numFmt numFmtId="0" formatCode="Genera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rgb="FF000000"/>
        <name val="Arial"/>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rgb="FF000000"/>
        <name val="Nunito Sans"/>
        <scheme val="none"/>
      </font>
      <numFmt numFmtId="0" formatCode="Genera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rgb="FF000000"/>
        <name val="Arial"/>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rgb="FF000000"/>
        <name val="Nunito Sans"/>
        <scheme val="none"/>
      </font>
      <numFmt numFmtId="168" formatCode="mm/dd/yyyy"/>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rgb="FF000000"/>
        <name val="Arial"/>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rgb="FF000000"/>
        <name val="Nunito Sans"/>
        <scheme val="none"/>
      </font>
      <numFmt numFmtId="0" formatCode="Genera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rgb="FF000000"/>
        <name val="Arial"/>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rgb="FF000000"/>
        <name val="Nunito Sans"/>
        <scheme val="none"/>
      </font>
      <numFmt numFmtId="0" formatCode="Genera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rgb="FF000000"/>
        <name val="Arial"/>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rgb="FF000000"/>
        <name val="Nunito Sans"/>
        <scheme val="none"/>
      </font>
      <numFmt numFmtId="0" formatCode="Genera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Nunito Sans"/>
        <scheme val="none"/>
      </font>
      <numFmt numFmtId="166" formatCode="0.000"/>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64" formatCode="_(&quot;$&quot;* #,##0.00_);_(&quot;$&quot;* \(#,##0.0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Nunito Sans"/>
        <scheme val="none"/>
      </font>
      <numFmt numFmtId="166" formatCode="0.000"/>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64" formatCode="_(&quot;$&quot;* #,##0.00_);_(&quot;$&quot;* \(#,##0.0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Nunito Sans"/>
        <scheme val="none"/>
      </font>
      <numFmt numFmtId="166" formatCode="0.000"/>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64" formatCode="_(&quot;$&quot;* #,##0.00_);_(&quot;$&quot;* \(#,##0.0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Nunito Sans"/>
        <scheme val="none"/>
      </font>
      <numFmt numFmtId="166" formatCode="0.000"/>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Nunito Sans"/>
        <scheme val="none"/>
      </font>
      <numFmt numFmtId="3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64" formatCode="_(&quot;$&quot;* #,##0.00_);_(&quot;$&quot;* \(#,##0.0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Nunito Sans"/>
        <scheme val="none"/>
      </font>
      <numFmt numFmtId="1" formatCode="0"/>
      <fill>
        <patternFill patternType="solid">
          <fgColor indexed="64"/>
          <bgColor theme="5"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scheme val="none"/>
      </font>
      <numFmt numFmtId="164" formatCode="_(&quot;$&quot;* #,##0.00_);_(&quot;$&quot;* \(#,##0.00\);_(&quot;$&quot;*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Nunito Sans"/>
        <scheme val="none"/>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0" formatCode="General"/>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6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164" formatCode="_(&quot;$&quot;* #,##0.00_);_(&quot;$&quot;* \(#,##0.00\);_(&quot;$&quot;* &quot;-&quot;??_);_(@_)"/>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6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0" formatCode="General"/>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6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numFmt numFmtId="16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64"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theme="1"/>
        <name val="Nunito Sans"/>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000000"/>
        <name val="Arial"/>
        <scheme val="none"/>
      </font>
      <numFmt numFmtId="1" formatCode="0"/>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rgb="FF000000"/>
        <name val="Nunito Sans"/>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000000"/>
        <name val="Arial"/>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rgb="FF000000"/>
        <name val="Nunito Sans"/>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000000"/>
        <name val="Arial"/>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rgb="FF000000"/>
        <name val="Nunito Sans"/>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name val="Nunito Sans"/>
        <scheme val="none"/>
      </font>
      <protection locked="1" hidden="0"/>
    </dxf>
    <dxf>
      <font>
        <strike val="0"/>
        <outline val="0"/>
        <shadow val="0"/>
        <u val="none"/>
        <vertAlign val="baseline"/>
        <name val="Nunito Sans"/>
        <scheme val="none"/>
      </font>
      <protection locked="1" hidden="0"/>
    </dxf>
    <dxf>
      <border>
        <bottom style="thin">
          <color indexed="64"/>
        </bottom>
      </border>
    </dxf>
    <dxf>
      <font>
        <strike val="0"/>
        <outline val="0"/>
        <shadow val="0"/>
        <u val="none"/>
        <vertAlign val="baseline"/>
        <sz val="11"/>
        <color auto="1"/>
        <name val="Nunito Sans"/>
        <scheme val="none"/>
      </font>
      <border diagonalUp="0" diagonalDown="0" outline="0">
        <left style="thin">
          <color indexed="64"/>
        </left>
        <right style="thin">
          <color indexed="64"/>
        </right>
        <top/>
        <bottom/>
      </border>
      <protection locked="1" hidden="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123825</xdr:rowOff>
    </xdr:from>
    <xdr:ext cx="1925530" cy="1133475"/>
    <xdr:pic>
      <xdr:nvPicPr>
        <xdr:cNvPr id="2" name="Picture 1" descr="Related image">
          <a:extLst>
            <a:ext uri="{FF2B5EF4-FFF2-40B4-BE49-F238E27FC236}">
              <a16:creationId xmlns:a16="http://schemas.microsoft.com/office/drawing/2014/main" id="{32E4FBB9-40A9-40D9-A0AD-2ED74EFF52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23825"/>
          <a:ext cx="1925530" cy="11334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70</xdr:row>
      <xdr:rowOff>0</xdr:rowOff>
    </xdr:from>
    <xdr:ext cx="304800" cy="171450"/>
    <xdr:sp macro="" textlink="">
      <xdr:nvSpPr>
        <xdr:cNvPr id="3" name="AutoShape 2" descr="data:image/jpeg;base64,/9j/4AAQSkZJRgABAQAAAQABAAD/2wCEAAkGBxEHEhUTExISFhMVGBgbGRgXGRcVHxsdGBcfGhcXGBcaHyggGBolHxkXITEhJSkrLi4vGB8zODMtNygtLisBCgoKBQUFDgUFDisZExkrKysrKysrKysrKysrKysrKysrKysrKysrKysrKysrKysrKysrKysrKysrKysrKysrK//AABEIAGUBpwMBIgACEQEDEQH/xAAcAAEAAgMBAQEAAAAAAAAAAAAABgcEBQgDAQL/xABQEAABAwIDAwYJCAcECAcAAAACAAEDBBIFBhEHEyIhMTJBQoIUI1FSYnFykqIIFTVhsrTC0hYkM1OBkZMXVHWhJTZDs8HE4vA0REVjZXOD/8QAFAEBAAAAAAAAAAAAAAAAAAAAAP/EABQRAQAAAAAAAAAAAAAAAAAAAAD/2gAMAwEAAhEDEQA/ALxREQecsows5E7MzNq7v1MuV8d2iYliNRNJFVVEcRGTiAmTMA3cPs9lXRttzF8x4cQC+klS+6HysP8AtS93h7yhGzDIbYxhNYZtpJVDbE79W6K4S70g/CgsTZNmV8y4fGRldNE+7kd35XceiXeG34lN1zpsGx18JrjpJOQahtNH6pY+j+IfdXRaAiL8kTDyvzMg1mYMagy9CU9QbBGPX1u/ZER7RKhszbXK/MUm6o2OCMn0EY+KU+92e7/mtXtEzPNnyvaKF3KFj3cANzE5FbvPaL7Ku/Z/kGnydGzszHUuPHK7cvpCHmigpENmeO414ySI9X655Ru+Irl8k2d49l/xkcUracusEou7d0SuXUSIOdMo7Ya3BjaOtZ54mfR3LhlDvdrve8r4wPGafHoRngNjjLmfyP5pD2SUF2x5HixumkqowZqqEbnJm0vEekJecVvRVfbBcylh1Z4GT+KqGfRn6pBG4S7wjb7qDo5EWFi2Ix4TDJPI+gRi5E/1Cg02cs50uUIr5idyLWyMekb/APAfSVE4ztHxfN8m6p3ljEn4Yqe67T0pB4iWpnlq9puJM3blfQW7MQD+EWXSOUMp02VImigBtdOOR24jfziL8KCgR2UY3iHGcPK/7yULvtLzqMiY9llt5HHOLNy3U8tzt3Yyu+FdRog56yXtlqcPIYq/x0XM8mmkge15/wBpX3Q1kdfGMsZMUZixCTczsSp/btkqIYXxGEWAxJmmZm5CYytGT2rrW7y+/J4x85456My1aPSSPXqYitIfZut95BdKx6qoCkAjMhEBZ3InfRmbyrIVA7dc8FUyvh8JaRR6b527Z/u/ZH7XsoMrO22sicosOZmZuR5zHlf/AOuMvxe6oZSYNj2ePGaVUwPzFIdgP7NxCPuqc7INmsW7CtrI2Mi4ooybkZn6MhC/Su5x/wC7btZrUHMP9j2MxcrQhq3NpLHr9pY/zzjuQjYZDqYh6hl8ZGXs3XD7q6nWJiFBFicZRTRjJGTaEJNqzoK+2fbV4MxuMFQzQVL8jeZI/ol2S9ElZi5g2q5CfJ8wyQ3vSyPwE/K4F5hF9l1bmyHOj5rpbJX/AFmDQTfz27Mn5v8AqQWGo1jlXJDX4eAmTBI9TeLPyFZDcNykqiuYvpLC/XV/d0EqREQEREBERAREQEREBERAREQEREBERAREQEREBEWkzbjg5eo56l9PFg7iz9ZdER961BQ22LEjzPizUsWpNE4wALdchF4z4uHuroTBMMDB4IoA6EQCLfXb1qg9hmCljmIHWS8TQam7v2pZNbfxEujEHMm1vCzypi3hEPC0pNPG7dR3cXxcXeXQ2XcWDHaaGoDmlAS08j9oe6Sgm3rL/wA6UDVAjrJSlc/lsLhP8Jd1a75POYvCoJaI31KF74/YPpD3S+0guFQXbJjj4Hhkri+kkztEDs/ndL4RJTpUj8pOqdho4m63lN/4WiP2iQan5PWANWVMtWTajALCGvnydrujd766EVZ7AaVqfC2LTlllkJ+7bH+FWYgIiIPOWMZWdnZnZ20dn62UeoMjYZh0gyxUkQSA9wkLPqzqSogKpvlD4s9JRRU7Po88mrs3WMY8vxECtlc9fKOqnOtp4+oYLv4lIX5RQSD5OuCjHBPVu3GZ7sHduYRG4rfWRfCrlUK2P0jUuEUrN2hI370hEpqgIiIMaqpgrBcJAEwfnEhYmf2hJeFFg9Nh7uUVPDETto7hGIO7eThWwRBg4xiA4XBLMXRijM37o3LljJOGPm7FIgl4mlleSX62HWST8veV/bYqnwTCKp+ZyYA96QR+yqw+TlRtJWzyP2IdG70g/lQdBiLA2jMzM3MzL9oiAiIg0OcsCHMdHNTOzamD2v5DHlAve0XO2x/EzwfFYBd7WlJ4TZ+u7oj71q6nXI2Ph8yYxLbyNDVkQ+oZrhQdcqK5i+ksL9dX93UpUWzF9JYX66v7uglSIiAiIgIiICIiAiIgIiICIiAiIgIiICIiAiIgKkPlF464tBRiTcussjN7sf4ldUsows5E7MzNq7v1MuRc2Y/8/YhLVkNwFJqIu/PGPCI+6KDobY9gXzHhkOo6STeNPXn4uj8NqnK5/Hb1Ug2jUUDM3IzXmvv9v1V/c4PfJBe1bSBXRnEbahIJCTeVia0ly7l+qPIGMsJO+kMzxH6UZcN3u2kpZ/b9Vf3OD3yVfZ1zI+a6l6kogjMhFiYXImdx4buL0bfdQdf86oj5SrPvKN+XSyZviBWBskzF+kOHROT6yxeKPy6i3CXeG1Rj5RmHvNSU87cu6lcX9Ug/9IoN9sLdnwiFvIczP/UJWCqh+TrirT0k9O78UUtzN9Ug/mElbyAubsfqMyDVTtF86bveyWWjNbbvCtt9G1dIog5e8KzR5cW92ZeeX834r4fTwzVlV/4iIDAzL94IkJCupVylVf6wv/iP/MIOrVzh8omK3Eon6npw/wB5Iuj1RfykcOe6lqOrQ43fydofxILI2XSMeE0T/wDtM3ulapYq32C4j4ZhYx66vBIYP6i8YP21ZCAiIgIiIIDtwBzwefRuYoXf+sKgPybJWaarHreON27pF+ZWztBw58Ww2qiZtSKInFvK48Q/ZVDbC8UbD8UAH6NQBx/x6Q/Zt7yDpxERAREQFyTtELwnF6vTrqCH3StXWFRONOJGT6CLO7u/Uwrk7Lcb5kxiJ31ffVV5a+TebwvhQdag2jMyi+YvpLC/XV/d1KlFcxfSWF+ur+7oJUiIgIiICIiAiIgIiICIiAiIgIiICIiAiIgIiIK+21478zYZIIvpJUPuh8uhftPhuHvKEbBspw4lHPU1MEcoO7RxtIIm3DxSFaXd+JaHbbjb5gxJqaPUhp/FCzdchFx/FaPdV9ZOwQcu0cFM2msYMxadZFxGXvXIPn6H4b/cKP8Aox/lT9D8N/uFH/Rj/Kt6iDRfofhv9wo/6Mf5VoM85Co8QoZwgpaeOZgcwIIowe4eK24R7XRU8RBzhsBx18PripyfgqQ0Zn8+PiH4bleeccDbMdHPTFp4wOF/IQ8Ql7zCuc9oeEyZKxYii4R3gzwu3kuu+Erh/gulMvYsGOU0NRH0ZQYm+rzh7pcKDmXIGYZMkYizys4hc8M4vzs13E/tCXEup4JhqBYwdiEmZxdn1Z2frVS7YNmh4wT1lGOsunjYm55Le0Hp+j2va6Ve5F2lVeTX3Rs8tOz8sRPo4P2t2XZ9nooOo0Vb4dtnwmrZrzlhd+djjItO9HctjLtWwWJtfDBf6mCV3+ygm65Sqv8AWF/8R/5hWviu3PD6Zn3Mc8xdXIMY+8XF8KpvCq98XxeKe23e1gSWs+ul011qDrpQzarl58y4fLGDayx+NjZutx7PeG5TNEHNGxXNrZdq3gmLSCo0Z3d+QDHok/2f4iul1Q+17ZpIMp1tHG5RlqU0Y84l2pBHtD2iWvyHthkwQBp6wCliFmETH9oLeQrumg6IRQSk2uYNU89U4fUQSN+FYeKbZsJomfdySTE3MwATfFJagkG0LMX6MUM07OLSM1sbE2ushdHk+LuqE7Ic74jm6qlGoePcxxXcIW8RE1vF7NyrLHcbxDafVhGAO/LpHEPRjZ+kRF9oiXQGz/KEeT6VoWdikJ7pT00uL+XRHqQSl2uXJ2csKlyPiZbvUbJWlgLqtuuD+XR7q6yUO2j5MjzlTuHINRHq8Rv1P5peiSDZZNzJFmulCoj01dtDHrAu0K365Pw7EcR2Z1bs4PGfMcZtqEg/i9oVb2B7bMOrBbftJTn1s4lKPdIfyoLSRQiXavg0Ta+GM/1DHK7/AGVDs1bcIgAgoIyM3b9rK1oj7Ic5d63vINltzzg2E0z0URNv6htD0flCLte90fZuUW+T5ll6iY6824ImcI38pl0i7o/bUUyrlGv2g1Dym5uBFrLUHzekw+eXoj8K6awjDIsHhCCIbY4x0Fv++0g2CiuYvpLC/XV/d1KlFcxfSWF+ur+7oJUiIgIiICIiAiIgIiICIiAiIgIiICIiAiIgIiIIFh2yrDsPqRqm35yjJezmdzOXSuLh8qnqIgIiICIiCLZuyPR5veMqhjujZ2FwKx9C7LrOyxl6HLEDU8Lnu2JyZjK52u5+6t2iAonmnIGH5o1KaFml/ex8B95+13lLEQU1PsCpi6FZMPtAJ/lX5j2AwN0q6R/VGLfiVzogqug2F4dTvrJJUy/U5CDfCN3xKbYDlOhy+36vSxA/naal/ULiW+RAREQFCczbMcNzE7mcTxylyvJE9ju/nEPRL3VNkQUxPsCgfoVsrN6UYl+IVk0GwejidnlqaiRm6hYI2f7St5EGowHLtLl2Pd00Ixj1uzcpe0XSJbdEQEREGqxvAaXH493UQhKPUxNyt7JdIVXWI7CqCcneKaoibzeE2b+fEraRBSwbAIWflrpHbrZoxb8S3uB7GcMw17pGlqHbmaQtB90LfiVmIgx6SmCkBgAREBbQRFtGZvZWQiICiuYvpLC/XV/d1KlFcxfSWF+ur+7oJUo/nDF5cIp2eAQKolkCKETutc5C7VvZYbi7qkChGZJp6nEacaeEZnpIzlMCk3TMU3i4nutLitGb3kHrW5tNsIbEIxHeOEbuJM+jEUgxyD3Su91SKoxenpZRhOeIZT6IEYsReyPWqwxSc4MOxOlljGKSKaOUYxK9hComCQbTtG7xm8W4h8D3mLeHW2+FQ663XW7uLwa23i6XRt9JBNajGqakkaE54RlLTQCMWJ7ujwrUU2aIoqmqhqJoImiljCK8xBzuhCQukXFxEopibReA45vWDfb+bpW3fsw8G/DasmSjCVscKQBKTdALuTC78OHgVvvcSCdYjjNNhbiM1RDERdHeGIO/s3LyPES8MCBmGwoDk169RkAR7vEodhG5KprXqbOWio3Z5Lf2W5k3lt3ZuuuXvkS7XDrtbvmx+fn/AGkKCZYnilPhYsU80UQu+jPIYgzv3l51GM01MAmdRCIG2okUgsxN5RLtKO5hqnkxCGGMKUJWp5JHnqBI2ELmEwjG4eLzuLoqK5LAZ/ma5hNhPEXF9OThkK0hHs+igs08Zpghad6iHcvzSvINj97orCy1jPzy9S7PGQRzWAQPcxDuY5Lru1xSEoDg4iFZEJMO4bFMQFmduFpNz4sbej+8tUuyJu95iO7ts8OPo82u5iu+K5AjxGtxmepCmkgijpjaO44ymc5N2Jkz6SDaI3C3lWdhuO7uljnrWClN9RMZCsZiEiHhu7JW3D6JLQYJTDPLidOVRJBJ4XvtYzEDsKGO0uIehwl7q1WC4pLiUOFs+5OqkGqIaipYjZmjktK0RIbpCG3uiSCwiximGMZXnhaI21E7xtLr4S7XRJfiLH6SZ4xGpp3KZtY2aQHc/Y85VthQDUvSMTxSD87VWjgOgPbHKV0Y3FaN3F0l+8Vo46WkxExABNsUjdiZrXbx0Ha7xe8SCxY65oDm3s0DAJgI6Fo4XCPDNcXSIi4fqIV60mL01cBnFPCYBrcQSCTD7RD0VXeZI2lfExJmcSr8NYmfmdiGmXrm2EIZ8QbRhjemoCkYWtZwGqkGQi//ADEu6gn2H4zTYk+kNRDK+jvoBifIPXw+0P8ANbJQSkmppsc1heJ3age543F//MR23W+j/kp2gIiICIiAiIgIiICIiAiIgIiICIiAiIgIiICIiAiIgIiICIiAiIgIiICiuYvpLC/XV/d1KlFcxfSWF+ur+7oJUtNiVfR4C7zTyQQlJozmbiDnb0R84rVuVFniabF9SZn3VIzgz9l5JiEiH+EYoNlDDSY0O+YYJhlFhvZhNjESuFru0LF/mvaowamqpRmOCIpg6EhALkPsko9iTFl4oqeksGSuqZCulZzCPgeSUhEbfN4Ru6RLBkzVWxXQaU71YVkNO5OJjGQTR7wZLbrhK1+jd2UEtqMDpaqUZjp4SmHS0yAXJrejxL38BifeeLDx37Thbj4beLzuHhUCrcy4lQjWkT0hth5BvHaM234kIycPjPEGIl6XEsvGMx10J15RNTtDQWE7EBOUrFCMhBdd4vpFxWkgk2LYVRVAsVRBTkMQ8hShG7AI+kXRFZkIxT2yiwPw6AbWvwloXCXmlwqIz45WURVENS1NI/gUtSNokItZwlDIJEW8HiDi4e0vGqzJVW0oRPSwFLShMG9F7JZHEf1aPjGz4ukKCYYlhFPilu/gilsfUd4Ana/1XLypoaUZLIxg3kGr2iw3R77iIrW6F3F61F8TzFXNPuQamhlaCOUIp+V5zLXeQxy3iI29HtcReav1jGaDwqTEHGGJyhCjs5NCMqgijEZC7QiVvxIJTU4NTVQFGcEJAZXmJALsRecXpekvTD8Ohw5nGGKONnfV2ARBnfS3mH1KKV2P1uBvPHMVPKY0U1TGQRlEzPDyFGQ7wrh4h4rhXvhGM1o1NPFU7hxqoDlFoxIXjKOy6NyIi3g6SdLhQbvFcvUmMOz1FPDK48guYCbs3k9leOMUOH08AtUx0o08T8LSDGwA/o3cIrEx3FKl6uKjpnjAzikmOSQCkYRAhEWERIdSIi87qUSxbEa3HmoX1pgOPEDhNijkMXmhGUd5ykPi7R6PSu04kFgxUFLCAkMUIgDvIJMIswuQ8Ug+bw9pYGG4jhmOvJFAdJNqV5gG7PV7m8YQ9riEeL2Vi7QWf5vIXduI6YD0bRnY6iMZB9khIl+8y04QVGHGLCJDUPGzs2niyp5bo/Z4R91Bu5MOhNyd4o3vISLUR4iC2wi5OIhtHT2V4Yvhz1YS7pxjnkjsaVwE30F9REvOHiLh9IlEKHNldJHBVH4PuJqvwZ4xA7tHmKFpd5d0rh6Nq9cIq8RhfEjKSCXdymIiV0bMW5iIeIpCEIhEriH2kG1y9ls6CpeoNqaPSHdDFThYLXSbyQy9InEf5KQTVkcBCJyAJSPaDE7M5vpdaLdrkUGHOFRTPVg89FUvDRy1AyQMTMxR/wCzkHeF6PaFZtNi1Vfh71IUxFUmbtYJeKDwUpBESIulcPEXmoJuirfFc2V9FSFiNlOdNe7NTuLiVm8eMTea625yte21EFkIiICIiAiIgIiICIiAiIgIiICIiAiIgIiICIiAiIgIiICIiAiIgKLZgHXEsM9dV/uURBKVXe0nHHyVPDXjG0u8AoDjcnDVmJpAJj4rXZ7uz2kRBoJcXkjoabFy1ORqiafdu76MEonDuRLnHQWbQtO6szAJfngIq52YTqsSiJxblYWihIBHXtPoPP6SIgysxxaw4/y87x/w/VY1kYnHrHjvLziH8P1MERB7ZrDWqm/wipb4hUZznmF8ApKaCSIKiGooogYC0FgkYdGmbUSu6TcPotyoiDzzhix4Z/o2VvCAlpqXdnJazwyF4l5hZh1I7m3nKXSW6zBQ+ESYwzk+oQURs7tryw3yDr5eIWX1EGsocefPUVfUvG0LxYfLCwsTnrvmIiK7Qf3Y8il+7/XsL+qlqfswIiDXbR8X/Q+op8QYN6+6mhKN3s1Z7ZWdi0fR2IPN61g4NFvKbDJn6VTiEk5MzcjFKFQ+g/U2raepEQTPOtH4fRTjda4g0gvproUL7wH09oGUCybnYtoNZCJQtCNID1DsxX3na8Y9kbGHekXaREHtSwf6Lom1/wDVAfm/+QNY2YsQeKbF6O0XHQKq5+u2KB3iIeYgJg07zr6iDXU2Yyzd4dNuxhAcKnAY2e7Tl1d7tBbr81Tioj8bgvLzOf8AH9TNfUQQHFMXOuvwFmYWaeVvCOk9oGcojun6+Fhuu5l8REH/2Q==">
          <a:extLst>
            <a:ext uri="{FF2B5EF4-FFF2-40B4-BE49-F238E27FC236}">
              <a16:creationId xmlns:a16="http://schemas.microsoft.com/office/drawing/2014/main" id="{A0868A5C-BA19-436A-90BA-53ECF9BF3AAD}"/>
            </a:ext>
          </a:extLst>
        </xdr:cNvPr>
        <xdr:cNvSpPr>
          <a:spLocks noChangeAspect="1" noChangeArrowheads="1"/>
        </xdr:cNvSpPr>
      </xdr:nvSpPr>
      <xdr:spPr bwMode="auto">
        <a:xfrm>
          <a:off x="2438400" y="1645920"/>
          <a:ext cx="304800" cy="171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70</xdr:row>
      <xdr:rowOff>0</xdr:rowOff>
    </xdr:from>
    <xdr:ext cx="304800" cy="171450"/>
    <xdr:sp macro="" textlink="">
      <xdr:nvSpPr>
        <xdr:cNvPr id="4" name="AutoShape 2" descr="data:image/jpeg;base64,/9j/4AAQSkZJRgABAQAAAQABAAD/2wCEAAkGBxEHEhUTExISFhMVGBgbGRgXGRcVHxsdGBcfGhcXGBcaHyggGBolHxkXITEhJSkrLi4vGB8zODMtNygtLisBCgoKBQUFDgUFDisZExkrKysrKysrKysrKysrKysrKysrKysrKysrKysrKysrKysrKysrKysrKysrKysrKysrK//AABEIAGUBpwMBIgACEQEDEQH/xAAcAAEAAgMBAQEAAAAAAAAAAAAABgcEBQgDAQL/xABQEAABAwIDAwYJCAcECAcAAAACAAEDBBIFBhEHEyIhMTJBQoIUI1FSYnFykqIIFTVhsrTC0hYkM1OBkZMXVHWhJTZDs8HE4vA0REVjZXOD/8QAFAEBAAAAAAAAAAAAAAAAAAAAAP/EABQRAQAAAAAAAAAAAAAAAAAAAAD/2gAMAwEAAhEDEQA/ALxREQecsows5E7MzNq7v1MuV8d2iYliNRNJFVVEcRGTiAmTMA3cPs9lXRttzF8x4cQC+klS+6HysP8AtS93h7yhGzDIbYxhNYZtpJVDbE79W6K4S70g/CgsTZNmV8y4fGRldNE+7kd35XceiXeG34lN1zpsGx18JrjpJOQahtNH6pY+j+IfdXRaAiL8kTDyvzMg1mYMagy9CU9QbBGPX1u/ZER7RKhszbXK/MUm6o2OCMn0EY+KU+92e7/mtXtEzPNnyvaKF3KFj3cANzE5FbvPaL7Ku/Z/kGnydGzszHUuPHK7cvpCHmigpENmeO414ySI9X655Ru+Irl8k2d49l/xkcUracusEou7d0SuXUSIOdMo7Ya3BjaOtZ54mfR3LhlDvdrve8r4wPGafHoRngNjjLmfyP5pD2SUF2x5HixumkqowZqqEbnJm0vEekJecVvRVfbBcylh1Z4GT+KqGfRn6pBG4S7wjb7qDo5EWFi2Ix4TDJPI+gRi5E/1Cg02cs50uUIr5idyLWyMekb/APAfSVE4ztHxfN8m6p3ljEn4Yqe67T0pB4iWpnlq9puJM3blfQW7MQD+EWXSOUMp02VImigBtdOOR24jfziL8KCgR2UY3iHGcPK/7yULvtLzqMiY9llt5HHOLNy3U8tzt3Yyu+FdRog56yXtlqcPIYq/x0XM8mmkge15/wBpX3Q1kdfGMsZMUZixCTczsSp/btkqIYXxGEWAxJmmZm5CYytGT2rrW7y+/J4x85456My1aPSSPXqYitIfZut95BdKx6qoCkAjMhEBZ3InfRmbyrIVA7dc8FUyvh8JaRR6b527Z/u/ZH7XsoMrO22sicosOZmZuR5zHlf/AOuMvxe6oZSYNj2ePGaVUwPzFIdgP7NxCPuqc7INmsW7CtrI2Mi4ooybkZn6MhC/Su5x/wC7btZrUHMP9j2MxcrQhq3NpLHr9pY/zzjuQjYZDqYh6hl8ZGXs3XD7q6nWJiFBFicZRTRjJGTaEJNqzoK+2fbV4MxuMFQzQVL8jeZI/ol2S9ElZi5g2q5CfJ8wyQ3vSyPwE/K4F5hF9l1bmyHOj5rpbJX/AFmDQTfz27Mn5v8AqQWGo1jlXJDX4eAmTBI9TeLPyFZDcNykqiuYvpLC/XV/d0EqREQEREBERAREQEREBERAREQEREBERAREQEREBEWkzbjg5eo56l9PFg7iz9ZdER961BQ22LEjzPizUsWpNE4wALdchF4z4uHuroTBMMDB4IoA6EQCLfXb1qg9hmCljmIHWS8TQam7v2pZNbfxEujEHMm1vCzypi3hEPC0pNPG7dR3cXxcXeXQ2XcWDHaaGoDmlAS08j9oe6Sgm3rL/wA6UDVAjrJSlc/lsLhP8Jd1a75POYvCoJaI31KF74/YPpD3S+0guFQXbJjj4Hhkri+kkztEDs/ndL4RJTpUj8pOqdho4m63lN/4WiP2iQan5PWANWVMtWTajALCGvnydrujd766EVZ7AaVqfC2LTlllkJ+7bH+FWYgIiIPOWMZWdnZnZ20dn62UeoMjYZh0gyxUkQSA9wkLPqzqSogKpvlD4s9JRRU7Po88mrs3WMY8vxECtlc9fKOqnOtp4+oYLv4lIX5RQSD5OuCjHBPVu3GZ7sHduYRG4rfWRfCrlUK2P0jUuEUrN2hI370hEpqgIiIMaqpgrBcJAEwfnEhYmf2hJeFFg9Nh7uUVPDETto7hGIO7eThWwRBg4xiA4XBLMXRijM37o3LljJOGPm7FIgl4mlleSX62HWST8veV/bYqnwTCKp+ZyYA96QR+yqw+TlRtJWzyP2IdG70g/lQdBiLA2jMzM3MzL9oiAiIg0OcsCHMdHNTOzamD2v5DHlAve0XO2x/EzwfFYBd7WlJ4TZ+u7oj71q6nXI2Ph8yYxLbyNDVkQ+oZrhQdcqK5i+ksL9dX93UpUWzF9JYX66v7uglSIiAiIgIiICIiAiIgIiICIiAiIgIiICIiAiIgKkPlF464tBRiTcussjN7sf4ldUsows5E7MzNq7v1MuRc2Y/8/YhLVkNwFJqIu/PGPCI+6KDobY9gXzHhkOo6STeNPXn4uj8NqnK5/Hb1Ug2jUUDM3IzXmvv9v1V/c4PfJBe1bSBXRnEbahIJCTeVia0ly7l+qPIGMsJO+kMzxH6UZcN3u2kpZ/b9Vf3OD3yVfZ1zI+a6l6kogjMhFiYXImdx4buL0bfdQdf86oj5SrPvKN+XSyZviBWBskzF+kOHROT6yxeKPy6i3CXeG1Rj5RmHvNSU87cu6lcX9Ug/9IoN9sLdnwiFvIczP/UJWCqh+TrirT0k9O78UUtzN9Ug/mElbyAubsfqMyDVTtF86bveyWWjNbbvCtt9G1dIog5e8KzR5cW92ZeeX834r4fTwzVlV/4iIDAzL94IkJCupVylVf6wv/iP/MIOrVzh8omK3Eon6npw/wB5Iuj1RfykcOe6lqOrQ43fydofxILI2XSMeE0T/wDtM3ulapYq32C4j4ZhYx66vBIYP6i8YP21ZCAiIgIiIIDtwBzwefRuYoXf+sKgPybJWaarHreON27pF+ZWztBw58Ww2qiZtSKInFvK48Q/ZVDbC8UbD8UAH6NQBx/x6Q/Zt7yDpxERAREQFyTtELwnF6vTrqCH3StXWFRONOJGT6CLO7u/Uwrk7Lcb5kxiJ31ffVV5a+TebwvhQdag2jMyi+YvpLC/XV/d1KlFcxfSWF+ur+7oJUiIgIiICIiAiIgIiICIiAiIgIiICIiAiIgIiIK+21478zYZIIvpJUPuh8uhftPhuHvKEbBspw4lHPU1MEcoO7RxtIIm3DxSFaXd+JaHbbjb5gxJqaPUhp/FCzdchFx/FaPdV9ZOwQcu0cFM2msYMxadZFxGXvXIPn6H4b/cKP8Aox/lT9D8N/uFH/Rj/Kt6iDRfofhv9wo/6Mf5VoM85Co8QoZwgpaeOZgcwIIowe4eK24R7XRU8RBzhsBx18PripyfgqQ0Zn8+PiH4bleeccDbMdHPTFp4wOF/IQ8Ql7zCuc9oeEyZKxYii4R3gzwu3kuu+Erh/gulMvYsGOU0NRH0ZQYm+rzh7pcKDmXIGYZMkYizys4hc8M4vzs13E/tCXEup4JhqBYwdiEmZxdn1Z2frVS7YNmh4wT1lGOsunjYm55Le0Hp+j2va6Ve5F2lVeTX3Rs8tOz8sRPo4P2t2XZ9nooOo0Vb4dtnwmrZrzlhd+djjItO9HctjLtWwWJtfDBf6mCV3+ygm65Sqv8AWF/8R/5hWviu3PD6Zn3Mc8xdXIMY+8XF8KpvCq98XxeKe23e1gSWs+ul011qDrpQzarl58y4fLGDayx+NjZutx7PeG5TNEHNGxXNrZdq3gmLSCo0Z3d+QDHok/2f4iul1Q+17ZpIMp1tHG5RlqU0Y84l2pBHtD2iWvyHthkwQBp6wCliFmETH9oLeQrumg6IRQSk2uYNU89U4fUQSN+FYeKbZsJomfdySTE3MwATfFJagkG0LMX6MUM07OLSM1sbE2ushdHk+LuqE7Ic74jm6qlGoePcxxXcIW8RE1vF7NyrLHcbxDafVhGAO/LpHEPRjZ+kRF9oiXQGz/KEeT6VoWdikJ7pT00uL+XRHqQSl2uXJ2csKlyPiZbvUbJWlgLqtuuD+XR7q6yUO2j5MjzlTuHINRHq8Rv1P5peiSDZZNzJFmulCoj01dtDHrAu0K365Pw7EcR2Z1bs4PGfMcZtqEg/i9oVb2B7bMOrBbftJTn1s4lKPdIfyoLSRQiXavg0Ta+GM/1DHK7/AGVDs1bcIgAgoIyM3b9rK1oj7Ic5d63vINltzzg2E0z0URNv6htD0flCLte90fZuUW+T5ll6iY6824ImcI38pl0i7o/bUUyrlGv2g1Dym5uBFrLUHzekw+eXoj8K6awjDIsHhCCIbY4x0Fv++0g2CiuYvpLC/XV/d1KlFcxfSWF+ur+7oJUiIgIiICIiAiIgIiICIiAiIgIiICIiAiIgIiIIFh2yrDsPqRqm35yjJezmdzOXSuLh8qnqIgIiICIiCLZuyPR5veMqhjujZ2FwKx9C7LrOyxl6HLEDU8Lnu2JyZjK52u5+6t2iAonmnIGH5o1KaFml/ex8B95+13lLEQU1PsCpi6FZMPtAJ/lX5j2AwN0q6R/VGLfiVzogqug2F4dTvrJJUy/U5CDfCN3xKbYDlOhy+36vSxA/naal/ULiW+RAREQFCczbMcNzE7mcTxylyvJE9ju/nEPRL3VNkQUxPsCgfoVsrN6UYl+IVk0GwejidnlqaiRm6hYI2f7St5EGowHLtLl2Pd00Ixj1uzcpe0XSJbdEQEREGqxvAaXH493UQhKPUxNyt7JdIVXWI7CqCcneKaoibzeE2b+fEraRBSwbAIWflrpHbrZoxb8S3uB7GcMw17pGlqHbmaQtB90LfiVmIgx6SmCkBgAREBbQRFtGZvZWQiICiuYvpLC/XV/d1KlFcxfSWF+ur+7oJUo/nDF5cIp2eAQKolkCKETutc5C7VvZYbi7qkChGZJp6nEacaeEZnpIzlMCk3TMU3i4nutLitGb3kHrW5tNsIbEIxHeOEbuJM+jEUgxyD3Su91SKoxenpZRhOeIZT6IEYsReyPWqwxSc4MOxOlljGKSKaOUYxK9hComCQbTtG7xm8W4h8D3mLeHW2+FQ663XW7uLwa23i6XRt9JBNajGqakkaE54RlLTQCMWJ7ujwrUU2aIoqmqhqJoImiljCK8xBzuhCQukXFxEopibReA45vWDfb+bpW3fsw8G/DasmSjCVscKQBKTdALuTC78OHgVvvcSCdYjjNNhbiM1RDERdHeGIO/s3LyPES8MCBmGwoDk169RkAR7vEodhG5KprXqbOWio3Z5Lf2W5k3lt3ZuuuXvkS7XDrtbvmx+fn/AGkKCZYnilPhYsU80UQu+jPIYgzv3l51GM01MAmdRCIG2okUgsxN5RLtKO5hqnkxCGGMKUJWp5JHnqBI2ELmEwjG4eLzuLoqK5LAZ/ma5hNhPEXF9OThkK0hHs+igs08Zpghad6iHcvzSvINj97orCy1jPzy9S7PGQRzWAQPcxDuY5Lru1xSEoDg4iFZEJMO4bFMQFmduFpNz4sbej+8tUuyJu95iO7ts8OPo82u5iu+K5AjxGtxmepCmkgijpjaO44ymc5N2Jkz6SDaI3C3lWdhuO7uljnrWClN9RMZCsZiEiHhu7JW3D6JLQYJTDPLidOVRJBJ4XvtYzEDsKGO0uIehwl7q1WC4pLiUOFs+5OqkGqIaipYjZmjktK0RIbpCG3uiSCwiximGMZXnhaI21E7xtLr4S7XRJfiLH6SZ4xGpp3KZtY2aQHc/Y85VthQDUvSMTxSD87VWjgOgPbHKV0Y3FaN3F0l+8Vo46WkxExABNsUjdiZrXbx0Ha7xe8SCxY65oDm3s0DAJgI6Fo4XCPDNcXSIi4fqIV60mL01cBnFPCYBrcQSCTD7RD0VXeZI2lfExJmcSr8NYmfmdiGmXrm2EIZ8QbRhjemoCkYWtZwGqkGQi//ADEu6gn2H4zTYk+kNRDK+jvoBifIPXw+0P8ANbJQSkmppsc1heJ3age543F//MR23W+j/kp2gIiICIiAiIgIiICIiAiIgIiICIiAiIgIiICIiAiIgIiICIiAiIgIiICiuYvpLC/XV/d1KlFcxfSWF+ur+7oJUtNiVfR4C7zTyQQlJozmbiDnb0R84rVuVFniabF9SZn3VIzgz9l5JiEiH+EYoNlDDSY0O+YYJhlFhvZhNjESuFru0LF/mvaowamqpRmOCIpg6EhALkPsko9iTFl4oqeksGSuqZCulZzCPgeSUhEbfN4Ru6RLBkzVWxXQaU71YVkNO5OJjGQTR7wZLbrhK1+jd2UEtqMDpaqUZjp4SmHS0yAXJrejxL38BifeeLDx37Thbj4beLzuHhUCrcy4lQjWkT0hth5BvHaM234kIycPjPEGIl6XEsvGMx10J15RNTtDQWE7EBOUrFCMhBdd4vpFxWkgk2LYVRVAsVRBTkMQ8hShG7AI+kXRFZkIxT2yiwPw6AbWvwloXCXmlwqIz45WURVENS1NI/gUtSNokItZwlDIJEW8HiDi4e0vGqzJVW0oRPSwFLShMG9F7JZHEf1aPjGz4ukKCYYlhFPilu/gilsfUd4Ana/1XLypoaUZLIxg3kGr2iw3R77iIrW6F3F61F8TzFXNPuQamhlaCOUIp+V5zLXeQxy3iI29HtcReav1jGaDwqTEHGGJyhCjs5NCMqgijEZC7QiVvxIJTU4NTVQFGcEJAZXmJALsRecXpekvTD8Ohw5nGGKONnfV2ARBnfS3mH1KKV2P1uBvPHMVPKY0U1TGQRlEzPDyFGQ7wrh4h4rhXvhGM1o1NPFU7hxqoDlFoxIXjKOy6NyIi3g6SdLhQbvFcvUmMOz1FPDK48guYCbs3k9leOMUOH08AtUx0o08T8LSDGwA/o3cIrEx3FKl6uKjpnjAzikmOSQCkYRAhEWERIdSIi87qUSxbEa3HmoX1pgOPEDhNijkMXmhGUd5ykPi7R6PSu04kFgxUFLCAkMUIgDvIJMIswuQ8Ug+bw9pYGG4jhmOvJFAdJNqV5gG7PV7m8YQ9riEeL2Vi7QWf5vIXduI6YD0bRnY6iMZB9khIl+8y04QVGHGLCJDUPGzs2niyp5bo/Z4R91Bu5MOhNyd4o3vISLUR4iC2wi5OIhtHT2V4Yvhz1YS7pxjnkjsaVwE30F9REvOHiLh9IlEKHNldJHBVH4PuJqvwZ4xA7tHmKFpd5d0rh6Nq9cIq8RhfEjKSCXdymIiV0bMW5iIeIpCEIhEriH2kG1y9ls6CpeoNqaPSHdDFThYLXSbyQy9InEf5KQTVkcBCJyAJSPaDE7M5vpdaLdrkUGHOFRTPVg89FUvDRy1AyQMTMxR/wCzkHeF6PaFZtNi1Vfh71IUxFUmbtYJeKDwUpBESIulcPEXmoJuirfFc2V9FSFiNlOdNe7NTuLiVm8eMTea625yte21EFkIiICIiAiIgIiICIiAiIgIiICIiAiIgIiICIiAiIgIiICIiAiIgKLZgHXEsM9dV/uURBKVXe0nHHyVPDXjG0u8AoDjcnDVmJpAJj4rXZ7uz2kRBoJcXkjoabFy1ORqiafdu76MEonDuRLnHQWbQtO6szAJfngIq52YTqsSiJxblYWihIBHXtPoPP6SIgysxxaw4/y87x/w/VY1kYnHrHjvLziH8P1MERB7ZrDWqm/wipb4hUZznmF8ApKaCSIKiGooogYC0FgkYdGmbUSu6TcPotyoiDzzhix4Z/o2VvCAlpqXdnJazwyF4l5hZh1I7m3nKXSW6zBQ+ESYwzk+oQURs7tryw3yDr5eIWX1EGsocefPUVfUvG0LxYfLCwsTnrvmIiK7Qf3Y8il+7/XsL+qlqfswIiDXbR8X/Q+op8QYN6+6mhKN3s1Z7ZWdi0fR2IPN61g4NFvKbDJn6VTiEk5MzcjFKFQ+g/U2raepEQTPOtH4fRTjda4g0gvproUL7wH09oGUCybnYtoNZCJQtCNID1DsxX3na8Y9kbGHekXaREHtSwf6Lom1/wDVAfm/+QNY2YsQeKbF6O0XHQKq5+u2KB3iIeYgJg07zr6iDXU2Yyzd4dNuxhAcKnAY2e7Tl1d7tBbr81Tioj8bgvLzOf8AH9TNfUQQHFMXOuvwFmYWaeVvCOk9oGcojun6+Fhuu5l8REH/2Q==">
          <a:extLst>
            <a:ext uri="{FF2B5EF4-FFF2-40B4-BE49-F238E27FC236}">
              <a16:creationId xmlns:a16="http://schemas.microsoft.com/office/drawing/2014/main" id="{43D07140-EA47-474D-B871-9650B07C3CC9}"/>
            </a:ext>
          </a:extLst>
        </xdr:cNvPr>
        <xdr:cNvSpPr>
          <a:spLocks noChangeAspect="1" noChangeArrowheads="1"/>
        </xdr:cNvSpPr>
      </xdr:nvSpPr>
      <xdr:spPr bwMode="auto">
        <a:xfrm>
          <a:off x="2438400" y="1645920"/>
          <a:ext cx="304800" cy="171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70</xdr:row>
      <xdr:rowOff>0</xdr:rowOff>
    </xdr:from>
    <xdr:ext cx="304800" cy="171450"/>
    <xdr:sp macro="" textlink="">
      <xdr:nvSpPr>
        <xdr:cNvPr id="6" name="AutoShape 2" descr="data:image/jpeg;base64,/9j/4AAQSkZJRgABAQAAAQABAAD/2wCEAAkGBxEHEhUTExISFhMVGBgbGRgXGRcVHxsdGBcfGhcXGBcaHyggGBolHxkXITEhJSkrLi4vGB8zODMtNygtLisBCgoKBQUFDgUFDisZExkrKysrKysrKysrKysrKysrKysrKysrKysrKysrKysrKysrKysrKysrKysrKysrKysrK//AABEIAGUBpwMBIgACEQEDEQH/xAAcAAEAAgMBAQEAAAAAAAAAAAAABgcEBQgDAQL/xABQEAABAwIDAwYJCAcECAcAAAACAAEDBBIFBhEHEyIhMTJBQoIUI1FSYnFykqIIFTVhsrTC0hYkM1OBkZMXVHWhJTZDs8HE4vA0REVjZXOD/8QAFAEBAAAAAAAAAAAAAAAAAAAAAP/EABQRAQAAAAAAAAAAAAAAAAAAAAD/2gAMAwEAAhEDEQA/ALxREQecsows5E7MzNq7v1MuV8d2iYliNRNJFVVEcRGTiAmTMA3cPs9lXRttzF8x4cQC+klS+6HysP8AtS93h7yhGzDIbYxhNYZtpJVDbE79W6K4S70g/CgsTZNmV8y4fGRldNE+7kd35XceiXeG34lN1zpsGx18JrjpJOQahtNH6pY+j+IfdXRaAiL8kTDyvzMg1mYMagy9CU9QbBGPX1u/ZER7RKhszbXK/MUm6o2OCMn0EY+KU+92e7/mtXtEzPNnyvaKF3KFj3cANzE5FbvPaL7Ku/Z/kGnydGzszHUuPHK7cvpCHmigpENmeO414ySI9X655Ru+Irl8k2d49l/xkcUracusEou7d0SuXUSIOdMo7Ya3BjaOtZ54mfR3LhlDvdrve8r4wPGafHoRngNjjLmfyP5pD2SUF2x5HixumkqowZqqEbnJm0vEekJecVvRVfbBcylh1Z4GT+KqGfRn6pBG4S7wjb7qDo5EWFi2Ix4TDJPI+gRi5E/1Cg02cs50uUIr5idyLWyMekb/APAfSVE4ztHxfN8m6p3ljEn4Yqe67T0pB4iWpnlq9puJM3blfQW7MQD+EWXSOUMp02VImigBtdOOR24jfziL8KCgR2UY3iHGcPK/7yULvtLzqMiY9llt5HHOLNy3U8tzt3Yyu+FdRog56yXtlqcPIYq/x0XM8mmkge15/wBpX3Q1kdfGMsZMUZixCTczsSp/btkqIYXxGEWAxJmmZm5CYytGT2rrW7y+/J4x85456My1aPSSPXqYitIfZut95BdKx6qoCkAjMhEBZ3InfRmbyrIVA7dc8FUyvh8JaRR6b527Z/u/ZH7XsoMrO22sicosOZmZuR5zHlf/AOuMvxe6oZSYNj2ePGaVUwPzFIdgP7NxCPuqc7INmsW7CtrI2Mi4ooybkZn6MhC/Su5x/wC7btZrUHMP9j2MxcrQhq3NpLHr9pY/zzjuQjYZDqYh6hl8ZGXs3XD7q6nWJiFBFicZRTRjJGTaEJNqzoK+2fbV4MxuMFQzQVL8jeZI/ol2S9ElZi5g2q5CfJ8wyQ3vSyPwE/K4F5hF9l1bmyHOj5rpbJX/AFmDQTfz27Mn5v8AqQWGo1jlXJDX4eAmTBI9TeLPyFZDcNykqiuYvpLC/XV/d0EqREQEREBERAREQEREBERAREQEREBERAREQEREBEWkzbjg5eo56l9PFg7iz9ZdER961BQ22LEjzPizUsWpNE4wALdchF4z4uHuroTBMMDB4IoA6EQCLfXb1qg9hmCljmIHWS8TQam7v2pZNbfxEujEHMm1vCzypi3hEPC0pNPG7dR3cXxcXeXQ2XcWDHaaGoDmlAS08j9oe6Sgm3rL/wA6UDVAjrJSlc/lsLhP8Jd1a75POYvCoJaI31KF74/YPpD3S+0guFQXbJjj4Hhkri+kkztEDs/ndL4RJTpUj8pOqdho4m63lN/4WiP2iQan5PWANWVMtWTajALCGvnydrujd766EVZ7AaVqfC2LTlllkJ+7bH+FWYgIiIPOWMZWdnZnZ20dn62UeoMjYZh0gyxUkQSA9wkLPqzqSogKpvlD4s9JRRU7Po88mrs3WMY8vxECtlc9fKOqnOtp4+oYLv4lIX5RQSD5OuCjHBPVu3GZ7sHduYRG4rfWRfCrlUK2P0jUuEUrN2hI370hEpqgIiIMaqpgrBcJAEwfnEhYmf2hJeFFg9Nh7uUVPDETto7hGIO7eThWwRBg4xiA4XBLMXRijM37o3LljJOGPm7FIgl4mlleSX62HWST8veV/bYqnwTCKp+ZyYA96QR+yqw+TlRtJWzyP2IdG70g/lQdBiLA2jMzM3MzL9oiAiIg0OcsCHMdHNTOzamD2v5DHlAve0XO2x/EzwfFYBd7WlJ4TZ+u7oj71q6nXI2Ph8yYxLbyNDVkQ+oZrhQdcqK5i+ksL9dX93UpUWzF9JYX66v7uglSIiAiIgIiICIiAiIgIiICIiAiIgIiICIiAiIgKkPlF464tBRiTcussjN7sf4ldUsows5E7MzNq7v1MuRc2Y/8/YhLVkNwFJqIu/PGPCI+6KDobY9gXzHhkOo6STeNPXn4uj8NqnK5/Hb1Ug2jUUDM3IzXmvv9v1V/c4PfJBe1bSBXRnEbahIJCTeVia0ly7l+qPIGMsJO+kMzxH6UZcN3u2kpZ/b9Vf3OD3yVfZ1zI+a6l6kogjMhFiYXImdx4buL0bfdQdf86oj5SrPvKN+XSyZviBWBskzF+kOHROT6yxeKPy6i3CXeG1Rj5RmHvNSU87cu6lcX9Ug/9IoN9sLdnwiFvIczP/UJWCqh+TrirT0k9O78UUtzN9Ug/mElbyAubsfqMyDVTtF86bveyWWjNbbvCtt9G1dIog5e8KzR5cW92ZeeX834r4fTwzVlV/4iIDAzL94IkJCupVylVf6wv/iP/MIOrVzh8omK3Eon6npw/wB5Iuj1RfykcOe6lqOrQ43fydofxILI2XSMeE0T/wDtM3ulapYq32C4j4ZhYx66vBIYP6i8YP21ZCAiIgIiIIDtwBzwefRuYoXf+sKgPybJWaarHreON27pF+ZWztBw58Ww2qiZtSKInFvK48Q/ZVDbC8UbD8UAH6NQBx/x6Q/Zt7yDpxERAREQFyTtELwnF6vTrqCH3StXWFRONOJGT6CLO7u/Uwrk7Lcb5kxiJ31ffVV5a+TebwvhQdag2jMyi+YvpLC/XV/d1KlFcxfSWF+ur+7oJUiIgIiICIiAiIgIiICIiAiIgIiICIiAiIgIiIK+21478zYZIIvpJUPuh8uhftPhuHvKEbBspw4lHPU1MEcoO7RxtIIm3DxSFaXd+JaHbbjb5gxJqaPUhp/FCzdchFx/FaPdV9ZOwQcu0cFM2msYMxadZFxGXvXIPn6H4b/cKP8Aox/lT9D8N/uFH/Rj/Kt6iDRfofhv9wo/6Mf5VoM85Co8QoZwgpaeOZgcwIIowe4eK24R7XRU8RBzhsBx18PripyfgqQ0Zn8+PiH4bleeccDbMdHPTFp4wOF/IQ8Ql7zCuc9oeEyZKxYii4R3gzwu3kuu+Erh/gulMvYsGOU0NRH0ZQYm+rzh7pcKDmXIGYZMkYizys4hc8M4vzs13E/tCXEup4JhqBYwdiEmZxdn1Z2frVS7YNmh4wT1lGOsunjYm55Le0Hp+j2va6Ve5F2lVeTX3Rs8tOz8sRPo4P2t2XZ9nooOo0Vb4dtnwmrZrzlhd+djjItO9HctjLtWwWJtfDBf6mCV3+ygm65Sqv8AWF/8R/5hWviu3PD6Zn3Mc8xdXIMY+8XF8KpvCq98XxeKe23e1gSWs+ul011qDrpQzarl58y4fLGDayx+NjZutx7PeG5TNEHNGxXNrZdq3gmLSCo0Z3d+QDHok/2f4iul1Q+17ZpIMp1tHG5RlqU0Y84l2pBHtD2iWvyHthkwQBp6wCliFmETH9oLeQrumg6IRQSk2uYNU89U4fUQSN+FYeKbZsJomfdySTE3MwATfFJagkG0LMX6MUM07OLSM1sbE2ushdHk+LuqE7Ic74jm6qlGoePcxxXcIW8RE1vF7NyrLHcbxDafVhGAO/LpHEPRjZ+kRF9oiXQGz/KEeT6VoWdikJ7pT00uL+XRHqQSl2uXJ2csKlyPiZbvUbJWlgLqtuuD+XR7q6yUO2j5MjzlTuHINRHq8Rv1P5peiSDZZNzJFmulCoj01dtDHrAu0K365Pw7EcR2Z1bs4PGfMcZtqEg/i9oVb2B7bMOrBbftJTn1s4lKPdIfyoLSRQiXavg0Ta+GM/1DHK7/AGVDs1bcIgAgoIyM3b9rK1oj7Ic5d63vINltzzg2E0z0URNv6htD0flCLte90fZuUW+T5ll6iY6824ImcI38pl0i7o/bUUyrlGv2g1Dym5uBFrLUHzekw+eXoj8K6awjDIsHhCCIbY4x0Fv++0g2CiuYvpLC/XV/d1KlFcxfSWF+ur+7oJUiIgIiICIiAiIgIiICIiAiIgIiICIiAiIgIiIIFh2yrDsPqRqm35yjJezmdzOXSuLh8qnqIgIiICIiCLZuyPR5veMqhjujZ2FwKx9C7LrOyxl6HLEDU8Lnu2JyZjK52u5+6t2iAonmnIGH5o1KaFml/ex8B95+13lLEQU1PsCpi6FZMPtAJ/lX5j2AwN0q6R/VGLfiVzogqug2F4dTvrJJUy/U5CDfCN3xKbYDlOhy+36vSxA/naal/ULiW+RAREQFCczbMcNzE7mcTxylyvJE9ju/nEPRL3VNkQUxPsCgfoVsrN6UYl+IVk0GwejidnlqaiRm6hYI2f7St5EGowHLtLl2Pd00Ixj1uzcpe0XSJbdEQEREGqxvAaXH493UQhKPUxNyt7JdIVXWI7CqCcneKaoibzeE2b+fEraRBSwbAIWflrpHbrZoxb8S3uB7GcMw17pGlqHbmaQtB90LfiVmIgx6SmCkBgAREBbQRFtGZvZWQiICiuYvpLC/XV/d1KlFcxfSWF+ur+7oJUo/nDF5cIp2eAQKolkCKETutc5C7VvZYbi7qkChGZJp6nEacaeEZnpIzlMCk3TMU3i4nutLitGb3kHrW5tNsIbEIxHeOEbuJM+jEUgxyD3Su91SKoxenpZRhOeIZT6IEYsReyPWqwxSc4MOxOlljGKSKaOUYxK9hComCQbTtG7xm8W4h8D3mLeHW2+FQ663XW7uLwa23i6XRt9JBNajGqakkaE54RlLTQCMWJ7ujwrUU2aIoqmqhqJoImiljCK8xBzuhCQukXFxEopibReA45vWDfb+bpW3fsw8G/DasmSjCVscKQBKTdALuTC78OHgVvvcSCdYjjNNhbiM1RDERdHeGIO/s3LyPES8MCBmGwoDk169RkAR7vEodhG5KprXqbOWio3Z5Lf2W5k3lt3ZuuuXvkS7XDrtbvmx+fn/AGkKCZYnilPhYsU80UQu+jPIYgzv3l51GM01MAmdRCIG2okUgsxN5RLtKO5hqnkxCGGMKUJWp5JHnqBI2ELmEwjG4eLzuLoqK5LAZ/ma5hNhPEXF9OThkK0hHs+igs08Zpghad6iHcvzSvINj97orCy1jPzy9S7PGQRzWAQPcxDuY5Lru1xSEoDg4iFZEJMO4bFMQFmduFpNz4sbej+8tUuyJu95iO7ts8OPo82u5iu+K5AjxGtxmepCmkgijpjaO44ymc5N2Jkz6SDaI3C3lWdhuO7uljnrWClN9RMZCsZiEiHhu7JW3D6JLQYJTDPLidOVRJBJ4XvtYzEDsKGO0uIehwl7q1WC4pLiUOFs+5OqkGqIaipYjZmjktK0RIbpCG3uiSCwiximGMZXnhaI21E7xtLr4S7XRJfiLH6SZ4xGpp3KZtY2aQHc/Y85VthQDUvSMTxSD87VWjgOgPbHKV0Y3FaN3F0l+8Vo46WkxExABNsUjdiZrXbx0Ha7xe8SCxY65oDm3s0DAJgI6Fo4XCPDNcXSIi4fqIV60mL01cBnFPCYBrcQSCTD7RD0VXeZI2lfExJmcSr8NYmfmdiGmXrm2EIZ8QbRhjemoCkYWtZwGqkGQi//ADEu6gn2H4zTYk+kNRDK+jvoBifIPXw+0P8ANbJQSkmppsc1heJ3age543F//MR23W+j/kp2gIiICIiAiIgIiICIiAiIgIiICIiAiIgIiICIiAiIgIiICIiAiIgIiICiuYvpLC/XV/d1KlFcxfSWF+ur+7oJUtNiVfR4C7zTyQQlJozmbiDnb0R84rVuVFniabF9SZn3VIzgz9l5JiEiH+EYoNlDDSY0O+YYJhlFhvZhNjESuFru0LF/mvaowamqpRmOCIpg6EhALkPsko9iTFl4oqeksGSuqZCulZzCPgeSUhEbfN4Ru6RLBkzVWxXQaU71YVkNO5OJjGQTR7wZLbrhK1+jd2UEtqMDpaqUZjp4SmHS0yAXJrejxL38BifeeLDx37Thbj4beLzuHhUCrcy4lQjWkT0hth5BvHaM234kIycPjPEGIl6XEsvGMx10J15RNTtDQWE7EBOUrFCMhBdd4vpFxWkgk2LYVRVAsVRBTkMQ8hShG7AI+kXRFZkIxT2yiwPw6AbWvwloXCXmlwqIz45WURVENS1NI/gUtSNokItZwlDIJEW8HiDi4e0vGqzJVW0oRPSwFLShMG9F7JZHEf1aPjGz4ukKCYYlhFPilu/gilsfUd4Ana/1XLypoaUZLIxg3kGr2iw3R77iIrW6F3F61F8TzFXNPuQamhlaCOUIp+V5zLXeQxy3iI29HtcReav1jGaDwqTEHGGJyhCjs5NCMqgijEZC7QiVvxIJTU4NTVQFGcEJAZXmJALsRecXpekvTD8Ohw5nGGKONnfV2ARBnfS3mH1KKV2P1uBvPHMVPKY0U1TGQRlEzPDyFGQ7wrh4h4rhXvhGM1o1NPFU7hxqoDlFoxIXjKOy6NyIi3g6SdLhQbvFcvUmMOz1FPDK48guYCbs3k9leOMUOH08AtUx0o08T8LSDGwA/o3cIrEx3FKl6uKjpnjAzikmOSQCkYRAhEWERIdSIi87qUSxbEa3HmoX1pgOPEDhNijkMXmhGUd5ykPi7R6PSu04kFgxUFLCAkMUIgDvIJMIswuQ8Ug+bw9pYGG4jhmOvJFAdJNqV5gG7PV7m8YQ9riEeL2Vi7QWf5vIXduI6YD0bRnY6iMZB9khIl+8y04QVGHGLCJDUPGzs2niyp5bo/Z4R91Bu5MOhNyd4o3vISLUR4iC2wi5OIhtHT2V4Yvhz1YS7pxjnkjsaVwE30F9REvOHiLh9IlEKHNldJHBVH4PuJqvwZ4xA7tHmKFpd5d0rh6Nq9cIq8RhfEjKSCXdymIiV0bMW5iIeIpCEIhEriH2kG1y9ls6CpeoNqaPSHdDFThYLXSbyQy9InEf5KQTVkcBCJyAJSPaDE7M5vpdaLdrkUGHOFRTPVg89FUvDRy1AyQMTMxR/wCzkHeF6PaFZtNi1Vfh71IUxFUmbtYJeKDwUpBESIulcPEXmoJuirfFc2V9FSFiNlOdNe7NTuLiVm8eMTea625yte21EFkIiICIiAiIgIiICIiAiIgIiICIiAiIgIiICIiAiIgIiICIiAiIgKLZgHXEsM9dV/uURBKVXe0nHHyVPDXjG0u8AoDjcnDVmJpAJj4rXZ7uz2kRBoJcXkjoabFy1ORqiafdu76MEonDuRLnHQWbQtO6szAJfngIq52YTqsSiJxblYWihIBHXtPoPP6SIgysxxaw4/y87x/w/VY1kYnHrHjvLziH8P1MERB7ZrDWqm/wipb4hUZznmF8ApKaCSIKiGooogYC0FgkYdGmbUSu6TcPotyoiDzzhix4Z/o2VvCAlpqXdnJazwyF4l5hZh1I7m3nKXSW6zBQ+ESYwzk+oQURs7tryw3yDr5eIWX1EGsocefPUVfUvG0LxYfLCwsTnrvmIiK7Qf3Y8il+7/XsL+qlqfswIiDXbR8X/Q+op8QYN6+6mhKN3s1Z7ZWdi0fR2IPN61g4NFvKbDJn6VTiEk5MzcjFKFQ+g/U2raepEQTPOtH4fRTjda4g0gvproUL7wH09oGUCybnYtoNZCJQtCNID1DsxX3na8Y9kbGHekXaREHtSwf6Lom1/wDVAfm/+QNY2YsQeKbF6O0XHQKq5+u2KB3iIeYgJg07zr6iDXU2Yyzd4dNuxhAcKnAY2e7Tl1d7tBbr81Tioj8bgvLzOf8AH9TNfUQQHFMXOuvwFmYWaeVvCOk9oGcojun6+Fhuu5l8REH/2Q==">
          <a:extLst>
            <a:ext uri="{FF2B5EF4-FFF2-40B4-BE49-F238E27FC236}">
              <a16:creationId xmlns:a16="http://schemas.microsoft.com/office/drawing/2014/main" id="{9369117A-DD5A-4E4B-806A-26065EB211E6}"/>
            </a:ext>
          </a:extLst>
        </xdr:cNvPr>
        <xdr:cNvSpPr>
          <a:spLocks noChangeAspect="1" noChangeArrowheads="1"/>
        </xdr:cNvSpPr>
      </xdr:nvSpPr>
      <xdr:spPr bwMode="auto">
        <a:xfrm>
          <a:off x="2438400" y="1645920"/>
          <a:ext cx="304800" cy="171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70</xdr:row>
      <xdr:rowOff>0</xdr:rowOff>
    </xdr:from>
    <xdr:ext cx="304800" cy="171450"/>
    <xdr:sp macro="" textlink="">
      <xdr:nvSpPr>
        <xdr:cNvPr id="7" name="AutoShape 2" descr="data:image/jpeg;base64,/9j/4AAQSkZJRgABAQAAAQABAAD/2wCEAAkGBxEHEhUTExISFhMVGBgbGRgXGRcVHxsdGBcfGhcXGBcaHyggGBolHxkXITEhJSkrLi4vGB8zODMtNygtLisBCgoKBQUFDgUFDisZExkrKysrKysrKysrKysrKysrKysrKysrKysrKysrKysrKysrKysrKysrKysrKysrKysrK//AABEIAGUBpwMBIgACEQEDEQH/xAAcAAEAAgMBAQEAAAAAAAAAAAAABgcEBQgDAQL/xABQEAABAwIDAwYJCAcECAcAAAACAAEDBBIFBhEHEyIhMTJBQoIUI1FSYnFykqIIFTVhsrTC0hYkM1OBkZMXVHWhJTZDs8HE4vA0REVjZXOD/8QAFAEBAAAAAAAAAAAAAAAAAAAAAP/EABQRAQAAAAAAAAAAAAAAAAAAAAD/2gAMAwEAAhEDEQA/ALxREQecsows5E7MzNq7v1MuV8d2iYliNRNJFVVEcRGTiAmTMA3cPs9lXRttzF8x4cQC+klS+6HysP8AtS93h7yhGzDIbYxhNYZtpJVDbE79W6K4S70g/CgsTZNmV8y4fGRldNE+7kd35XceiXeG34lN1zpsGx18JrjpJOQahtNH6pY+j+IfdXRaAiL8kTDyvzMg1mYMagy9CU9QbBGPX1u/ZER7RKhszbXK/MUm6o2OCMn0EY+KU+92e7/mtXtEzPNnyvaKF3KFj3cANzE5FbvPaL7Ku/Z/kGnydGzszHUuPHK7cvpCHmigpENmeO414ySI9X655Ru+Irl8k2d49l/xkcUracusEou7d0SuXUSIOdMo7Ya3BjaOtZ54mfR3LhlDvdrve8r4wPGafHoRngNjjLmfyP5pD2SUF2x5HixumkqowZqqEbnJm0vEekJecVvRVfbBcylh1Z4GT+KqGfRn6pBG4S7wjb7qDo5EWFi2Ix4TDJPI+gRi5E/1Cg02cs50uUIr5idyLWyMekb/APAfSVE4ztHxfN8m6p3ljEn4Yqe67T0pB4iWpnlq9puJM3blfQW7MQD+EWXSOUMp02VImigBtdOOR24jfziL8KCgR2UY3iHGcPK/7yULvtLzqMiY9llt5HHOLNy3U8tzt3Yyu+FdRog56yXtlqcPIYq/x0XM8mmkge15/wBpX3Q1kdfGMsZMUZixCTczsSp/btkqIYXxGEWAxJmmZm5CYytGT2rrW7y+/J4x85456My1aPSSPXqYitIfZut95BdKx6qoCkAjMhEBZ3InfRmbyrIVA7dc8FUyvh8JaRR6b527Z/u/ZH7XsoMrO22sicosOZmZuR5zHlf/AOuMvxe6oZSYNj2ePGaVUwPzFIdgP7NxCPuqc7INmsW7CtrI2Mi4ooybkZn6MhC/Su5x/wC7btZrUHMP9j2MxcrQhq3NpLHr9pY/zzjuQjYZDqYh6hl8ZGXs3XD7q6nWJiFBFicZRTRjJGTaEJNqzoK+2fbV4MxuMFQzQVL8jeZI/ol2S9ElZi5g2q5CfJ8wyQ3vSyPwE/K4F5hF9l1bmyHOj5rpbJX/AFmDQTfz27Mn5v8AqQWGo1jlXJDX4eAmTBI9TeLPyFZDcNykqiuYvpLC/XV/d0EqREQEREBERAREQEREBERAREQEREBERAREQEREBEWkzbjg5eo56l9PFg7iz9ZdER961BQ22LEjzPizUsWpNE4wALdchF4z4uHuroTBMMDB4IoA6EQCLfXb1qg9hmCljmIHWS8TQam7v2pZNbfxEujEHMm1vCzypi3hEPC0pNPG7dR3cXxcXeXQ2XcWDHaaGoDmlAS08j9oe6Sgm3rL/wA6UDVAjrJSlc/lsLhP8Jd1a75POYvCoJaI31KF74/YPpD3S+0guFQXbJjj4Hhkri+kkztEDs/ndL4RJTpUj8pOqdho4m63lN/4WiP2iQan5PWANWVMtWTajALCGvnydrujd766EVZ7AaVqfC2LTlllkJ+7bH+FWYgIiIPOWMZWdnZnZ20dn62UeoMjYZh0gyxUkQSA9wkLPqzqSogKpvlD4s9JRRU7Po88mrs3WMY8vxECtlc9fKOqnOtp4+oYLv4lIX5RQSD5OuCjHBPVu3GZ7sHduYRG4rfWRfCrlUK2P0jUuEUrN2hI370hEpqgIiIMaqpgrBcJAEwfnEhYmf2hJeFFg9Nh7uUVPDETto7hGIO7eThWwRBg4xiA4XBLMXRijM37o3LljJOGPm7FIgl4mlleSX62HWST8veV/bYqnwTCKp+ZyYA96QR+yqw+TlRtJWzyP2IdG70g/lQdBiLA2jMzM3MzL9oiAiIg0OcsCHMdHNTOzamD2v5DHlAve0XO2x/EzwfFYBd7WlJ4TZ+u7oj71q6nXI2Ph8yYxLbyNDVkQ+oZrhQdcqK5i+ksL9dX93UpUWzF9JYX66v7uglSIiAiIgIiICIiAiIgIiICIiAiIgIiICIiAiIgKkPlF464tBRiTcussjN7sf4ldUsows5E7MzNq7v1MuRc2Y/8/YhLVkNwFJqIu/PGPCI+6KDobY9gXzHhkOo6STeNPXn4uj8NqnK5/Hb1Ug2jUUDM3IzXmvv9v1V/c4PfJBe1bSBXRnEbahIJCTeVia0ly7l+qPIGMsJO+kMzxH6UZcN3u2kpZ/b9Vf3OD3yVfZ1zI+a6l6kogjMhFiYXImdx4buL0bfdQdf86oj5SrPvKN+XSyZviBWBskzF+kOHROT6yxeKPy6i3CXeG1Rj5RmHvNSU87cu6lcX9Ug/9IoN9sLdnwiFvIczP/UJWCqh+TrirT0k9O78UUtzN9Ug/mElbyAubsfqMyDVTtF86bveyWWjNbbvCtt9G1dIog5e8KzR5cW92ZeeX834r4fTwzVlV/4iIDAzL94IkJCupVylVf6wv/iP/MIOrVzh8omK3Eon6npw/wB5Iuj1RfykcOe6lqOrQ43fydofxILI2XSMeE0T/wDtM3ulapYq32C4j4ZhYx66vBIYP6i8YP21ZCAiIgIiIIDtwBzwefRuYoXf+sKgPybJWaarHreON27pF+ZWztBw58Ww2qiZtSKInFvK48Q/ZVDbC8UbD8UAH6NQBx/x6Q/Zt7yDpxERAREQFyTtELwnF6vTrqCH3StXWFRONOJGT6CLO7u/Uwrk7Lcb5kxiJ31ffVV5a+TebwvhQdag2jMyi+YvpLC/XV/d1KlFcxfSWF+ur+7oJUiIgIiICIiAiIgIiICIiAiIgIiICIiAiIgIiIK+21478zYZIIvpJUPuh8uhftPhuHvKEbBspw4lHPU1MEcoO7RxtIIm3DxSFaXd+JaHbbjb5gxJqaPUhp/FCzdchFx/FaPdV9ZOwQcu0cFM2msYMxadZFxGXvXIPn6H4b/cKP8Aox/lT9D8N/uFH/Rj/Kt6iDRfofhv9wo/6Mf5VoM85Co8QoZwgpaeOZgcwIIowe4eK24R7XRU8RBzhsBx18PripyfgqQ0Zn8+PiH4bleeccDbMdHPTFp4wOF/IQ8Ql7zCuc9oeEyZKxYii4R3gzwu3kuu+Erh/gulMvYsGOU0NRH0ZQYm+rzh7pcKDmXIGYZMkYizys4hc8M4vzs13E/tCXEup4JhqBYwdiEmZxdn1Z2frVS7YNmh4wT1lGOsunjYm55Le0Hp+j2va6Ve5F2lVeTX3Rs8tOz8sRPo4P2t2XZ9nooOo0Vb4dtnwmrZrzlhd+djjItO9HctjLtWwWJtfDBf6mCV3+ygm65Sqv8AWF/8R/5hWviu3PD6Zn3Mc8xdXIMY+8XF8KpvCq98XxeKe23e1gSWs+ul011qDrpQzarl58y4fLGDayx+NjZutx7PeG5TNEHNGxXNrZdq3gmLSCo0Z3d+QDHok/2f4iul1Q+17ZpIMp1tHG5RlqU0Y84l2pBHtD2iWvyHthkwQBp6wCliFmETH9oLeQrumg6IRQSk2uYNU89U4fUQSN+FYeKbZsJomfdySTE3MwATfFJagkG0LMX6MUM07OLSM1sbE2ushdHk+LuqE7Ic74jm6qlGoePcxxXcIW8RE1vF7NyrLHcbxDafVhGAO/LpHEPRjZ+kRF9oiXQGz/KEeT6VoWdikJ7pT00uL+XRHqQSl2uXJ2csKlyPiZbvUbJWlgLqtuuD+XR7q6yUO2j5MjzlTuHINRHq8Rv1P5peiSDZZNzJFmulCoj01dtDHrAu0K365Pw7EcR2Z1bs4PGfMcZtqEg/i9oVb2B7bMOrBbftJTn1s4lKPdIfyoLSRQiXavg0Ta+GM/1DHK7/AGVDs1bcIgAgoIyM3b9rK1oj7Ic5d63vINltzzg2E0z0URNv6htD0flCLte90fZuUW+T5ll6iY6824ImcI38pl0i7o/bUUyrlGv2g1Dym5uBFrLUHzekw+eXoj8K6awjDIsHhCCIbY4x0Fv++0g2CiuYvpLC/XV/d1KlFcxfSWF+ur+7oJUiIgIiICIiAiIgIiICIiAiIgIiICIiAiIgIiIIFh2yrDsPqRqm35yjJezmdzOXSuLh8qnqIgIiICIiCLZuyPR5veMqhjujZ2FwKx9C7LrOyxl6HLEDU8Lnu2JyZjK52u5+6t2iAonmnIGH5o1KaFml/ex8B95+13lLEQU1PsCpi6FZMPtAJ/lX5j2AwN0q6R/VGLfiVzogqug2F4dTvrJJUy/U5CDfCN3xKbYDlOhy+36vSxA/naal/ULiW+RAREQFCczbMcNzE7mcTxylyvJE9ju/nEPRL3VNkQUxPsCgfoVsrN6UYl+IVk0GwejidnlqaiRm6hYI2f7St5EGowHLtLl2Pd00Ixj1uzcpe0XSJbdEQEREGqxvAaXH493UQhKPUxNyt7JdIVXWI7CqCcneKaoibzeE2b+fEraRBSwbAIWflrpHbrZoxb8S3uB7GcMw17pGlqHbmaQtB90LfiVmIgx6SmCkBgAREBbQRFtGZvZWQiICiuYvpLC/XV/d1KlFcxfSWF+ur+7oJUo/nDF5cIp2eAQKolkCKETutc5C7VvZYbi7qkChGZJp6nEacaeEZnpIzlMCk3TMU3i4nutLitGb3kHrW5tNsIbEIxHeOEbuJM+jEUgxyD3Su91SKoxenpZRhOeIZT6IEYsReyPWqwxSc4MOxOlljGKSKaOUYxK9hComCQbTtG7xm8W4h8D3mLeHW2+FQ663XW7uLwa23i6XRt9JBNajGqakkaE54RlLTQCMWJ7ujwrUU2aIoqmqhqJoImiljCK8xBzuhCQukXFxEopibReA45vWDfb+bpW3fsw8G/DasmSjCVscKQBKTdALuTC78OHgVvvcSCdYjjNNhbiM1RDERdHeGIO/s3LyPES8MCBmGwoDk169RkAR7vEodhG5KprXqbOWio3Z5Lf2W5k3lt3ZuuuXvkS7XDrtbvmx+fn/AGkKCZYnilPhYsU80UQu+jPIYgzv3l51GM01MAmdRCIG2okUgsxN5RLtKO5hqnkxCGGMKUJWp5JHnqBI2ELmEwjG4eLzuLoqK5LAZ/ma5hNhPEXF9OThkK0hHs+igs08Zpghad6iHcvzSvINj97orCy1jPzy9S7PGQRzWAQPcxDuY5Lru1xSEoDg4iFZEJMO4bFMQFmduFpNz4sbej+8tUuyJu95iO7ts8OPo82u5iu+K5AjxGtxmepCmkgijpjaO44ymc5N2Jkz6SDaI3C3lWdhuO7uljnrWClN9RMZCsZiEiHhu7JW3D6JLQYJTDPLidOVRJBJ4XvtYzEDsKGO0uIehwl7q1WC4pLiUOFs+5OqkGqIaipYjZmjktK0RIbpCG3uiSCwiximGMZXnhaI21E7xtLr4S7XRJfiLH6SZ4xGpp3KZtY2aQHc/Y85VthQDUvSMTxSD87VWjgOgPbHKV0Y3FaN3F0l+8Vo46WkxExABNsUjdiZrXbx0Ha7xe8SCxY65oDm3s0DAJgI6Fo4XCPDNcXSIi4fqIV60mL01cBnFPCYBrcQSCTD7RD0VXeZI2lfExJmcSr8NYmfmdiGmXrm2EIZ8QbRhjemoCkYWtZwGqkGQi//ADEu6gn2H4zTYk+kNRDK+jvoBifIPXw+0P8ANbJQSkmppsc1heJ3age543F//MR23W+j/kp2gIiICIiAiIgIiICIiAiIgIiICIiAiIgIiICIiAiIgIiICIiAiIgIiICiuYvpLC/XV/d1KlFcxfSWF+ur+7oJUtNiVfR4C7zTyQQlJozmbiDnb0R84rVuVFniabF9SZn3VIzgz9l5JiEiH+EYoNlDDSY0O+YYJhlFhvZhNjESuFru0LF/mvaowamqpRmOCIpg6EhALkPsko9iTFl4oqeksGSuqZCulZzCPgeSUhEbfN4Ru6RLBkzVWxXQaU71YVkNO5OJjGQTR7wZLbrhK1+jd2UEtqMDpaqUZjp4SmHS0yAXJrejxL38BifeeLDx37Thbj4beLzuHhUCrcy4lQjWkT0hth5BvHaM234kIycPjPEGIl6XEsvGMx10J15RNTtDQWE7EBOUrFCMhBdd4vpFxWkgk2LYVRVAsVRBTkMQ8hShG7AI+kXRFZkIxT2yiwPw6AbWvwloXCXmlwqIz45WURVENS1NI/gUtSNokItZwlDIJEW8HiDi4e0vGqzJVW0oRPSwFLShMG9F7JZHEf1aPjGz4ukKCYYlhFPilu/gilsfUd4Ana/1XLypoaUZLIxg3kGr2iw3R77iIrW6F3F61F8TzFXNPuQamhlaCOUIp+V5zLXeQxy3iI29HtcReav1jGaDwqTEHGGJyhCjs5NCMqgijEZC7QiVvxIJTU4NTVQFGcEJAZXmJALsRecXpekvTD8Ohw5nGGKONnfV2ARBnfS3mH1KKV2P1uBvPHMVPKY0U1TGQRlEzPDyFGQ7wrh4h4rhXvhGM1o1NPFU7hxqoDlFoxIXjKOy6NyIi3g6SdLhQbvFcvUmMOz1FPDK48guYCbs3k9leOMUOH08AtUx0o08T8LSDGwA/o3cIrEx3FKl6uKjpnjAzikmOSQCkYRAhEWERIdSIi87qUSxbEa3HmoX1pgOPEDhNijkMXmhGUd5ykPi7R6PSu04kFgxUFLCAkMUIgDvIJMIswuQ8Ug+bw9pYGG4jhmOvJFAdJNqV5gG7PV7m8YQ9riEeL2Vi7QWf5vIXduI6YD0bRnY6iMZB9khIl+8y04QVGHGLCJDUPGzs2niyp5bo/Z4R91Bu5MOhNyd4o3vISLUR4iC2wi5OIhtHT2V4Yvhz1YS7pxjnkjsaVwE30F9REvOHiLh9IlEKHNldJHBVH4PuJqvwZ4xA7tHmKFpd5d0rh6Nq9cIq8RhfEjKSCXdymIiV0bMW5iIeIpCEIhEriH2kG1y9ls6CpeoNqaPSHdDFThYLXSbyQy9InEf5KQTVkcBCJyAJSPaDE7M5vpdaLdrkUGHOFRTPVg89FUvDRy1AyQMTMxR/wCzkHeF6PaFZtNi1Vfh71IUxFUmbtYJeKDwUpBESIulcPEXmoJuirfFc2V9FSFiNlOdNe7NTuLiVm8eMTea625yte21EFkIiICIiAiIgIiICIiAiIgIiICIiAiIgIiICIiAiIgIiICIiAiIgKLZgHXEsM9dV/uURBKVXe0nHHyVPDXjG0u8AoDjcnDVmJpAJj4rXZ7uz2kRBoJcXkjoabFy1ORqiafdu76MEonDuRLnHQWbQtO6szAJfngIq52YTqsSiJxblYWihIBHXtPoPP6SIgysxxaw4/y87x/w/VY1kYnHrHjvLziH8P1MERB7ZrDWqm/wipb4hUZznmF8ApKaCSIKiGooogYC0FgkYdGmbUSu6TcPotyoiDzzhix4Z/o2VvCAlpqXdnJazwyF4l5hZh1I7m3nKXSW6zBQ+ESYwzk+oQURs7tryw3yDr5eIWX1EGsocefPUVfUvG0LxYfLCwsTnrvmIiK7Qf3Y8il+7/XsL+qlqfswIiDXbR8X/Q+op8QYN6+6mhKN3s1Z7ZWdi0fR2IPN61g4NFvKbDJn6VTiEk5MzcjFKFQ+g/U2raepEQTPOtH4fRTjda4g0gvproUL7wH09oGUCybnYtoNZCJQtCNID1DsxX3na8Y9kbGHekXaREHtSwf6Lom1/wDVAfm/+QNY2YsQeKbF6O0XHQKq5+u2KB3iIeYgJg07zr6iDXU2Yyzd4dNuxhAcKnAY2e7Tl1d7tBbr81Tioj8bgvLzOf8AH9TNfUQQHFMXOuvwFmYWaeVvCOk9oGcojun6+Fhuu5l8REH/2Q==">
          <a:extLst>
            <a:ext uri="{FF2B5EF4-FFF2-40B4-BE49-F238E27FC236}">
              <a16:creationId xmlns:a16="http://schemas.microsoft.com/office/drawing/2014/main" id="{D2C285A2-E7A4-4A09-903C-41B0D3E905C5}"/>
            </a:ext>
          </a:extLst>
        </xdr:cNvPr>
        <xdr:cNvSpPr>
          <a:spLocks noChangeAspect="1" noChangeArrowheads="1"/>
        </xdr:cNvSpPr>
      </xdr:nvSpPr>
      <xdr:spPr bwMode="auto">
        <a:xfrm>
          <a:off x="2438400" y="1645920"/>
          <a:ext cx="304800" cy="171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c.Emond" refreshedDate="44607.470962500003" createdVersion="6" refreshedVersion="6" minRefreshableVersion="3" recordCount="997" xr:uid="{00000000-000A-0000-FFFF-FFFF00000000}">
  <cacheSource type="worksheet">
    <worksheetSource name="Inventory"/>
  </cacheSource>
  <cacheFields count="30">
    <cacheField name="Item Code" numFmtId="0">
      <sharedItems containsNonDate="0" containsString="0" containsBlank="1"/>
    </cacheField>
    <cacheField name="Item Description" numFmtId="0">
      <sharedItems containsNonDate="0" containsString="0" containsBlank="1"/>
    </cacheField>
    <cacheField name="Opening Balance (Units)" numFmtId="0">
      <sharedItems containsNonDate="0" containsString="0" containsBlank="1"/>
    </cacheField>
    <cacheField name="Purchased (Units)" numFmtId="0">
      <sharedItems containsNonDate="0" containsString="0" containsBlank="1"/>
    </cacheField>
    <cacheField name="Customer Returns (Units)" numFmtId="0">
      <sharedItems containsNonDate="0" containsString="0" containsBlank="1"/>
    </cacheField>
    <cacheField name="Other Additions (Units)" numFmtId="0">
      <sharedItems containsNonDate="0" containsString="0" containsBlank="1"/>
    </cacheField>
    <cacheField name="Comments (Other Additions)" numFmtId="0">
      <sharedItems containsNonDate="0" containsString="0" containsBlank="1"/>
    </cacheField>
    <cacheField name="Sold - Remotely (Units)" numFmtId="0">
      <sharedItems containsNonDate="0" containsString="0" containsBlank="1"/>
    </cacheField>
    <cacheField name="Sold - Remotely (Net Sales $)" numFmtId="164">
      <sharedItems containsNonDate="0" containsString="0" containsBlank="1"/>
    </cacheField>
    <cacheField name="Sold - In-Store (Units)" numFmtId="0">
      <sharedItems containsNonDate="0" containsString="0" containsBlank="1"/>
    </cacheField>
    <cacheField name="Sold - In-Store (Net Sales $)" numFmtId="164">
      <sharedItems containsNonDate="0" containsString="0" containsBlank="1"/>
    </cacheField>
    <cacheField name="Sold - Total (Units)" numFmtId="0">
      <sharedItems containsSemiMixedTypes="0" containsString="0" containsNumber="1" containsInteger="1" minValue="0" maxValue="0"/>
    </cacheField>
    <cacheField name="Sold - Total (Net Sales $)" numFmtId="164">
      <sharedItems containsSemiMixedTypes="0" containsString="0" containsNumber="1" containsInteger="1" minValue="0" maxValue="0"/>
    </cacheField>
    <cacheField name="Lost/Thefts (Units)" numFmtId="0">
      <sharedItems containsNonDate="0" containsString="0" containsBlank="1"/>
    </cacheField>
    <cacheField name="Returns to YLC (Units)" numFmtId="0">
      <sharedItems containsNonDate="0" containsString="0" containsBlank="1"/>
    </cacheField>
    <cacheField name="Other Reductions (Units)" numFmtId="0">
      <sharedItems containsNonDate="0" containsString="0" containsBlank="1"/>
    </cacheField>
    <cacheField name="Comments_x000a_(Other Reductions or _x000a_Returns to YLC)" numFmtId="0">
      <sharedItems containsNonDate="0" containsString="0" containsBlank="1"/>
    </cacheField>
    <cacheField name="Closing Balance (Units)" numFmtId="0">
      <sharedItems containsNonDate="0" containsString="0" containsBlank="1"/>
    </cacheField>
    <cacheField name="Closing Balance (Net $ Value)" numFmtId="164">
      <sharedItems containsNonDate="0" containsString="0" containsBlank="1"/>
    </cacheField>
    <cacheField name="Verification of Reported Closing Inventory (Units)" numFmtId="1">
      <sharedItems containsSemiMixedTypes="0" containsString="0" containsNumber="1" containsInteger="1" minValue="0" maxValue="0"/>
    </cacheField>
    <cacheField name="Net Weight/Unit" numFmtId="44">
      <sharedItems containsNonDate="0" containsString="0" containsBlank="1"/>
    </cacheField>
    <cacheField name="Closing Balance (Net Weight)" numFmtId="166">
      <sharedItems containsSemiMixedTypes="0" containsString="0" containsNumber="1" containsInteger="1" minValue="0" maxValue="0"/>
    </cacheField>
    <cacheField name="Sold (Net Weight)" numFmtId="166">
      <sharedItems containsSemiMixedTypes="0" containsString="0" containsNumber="1" containsInteger="1" minValue="0" maxValue="0"/>
    </cacheField>
    <cacheField name="Licensee Name" numFmtId="0">
      <sharedItems containsSemiMixedTypes="0" containsString="0" containsNumber="1" containsInteger="1" minValue="0" maxValue="0"/>
    </cacheField>
    <cacheField name="Month" numFmtId="0">
      <sharedItems containsSemiMixedTypes="0" containsString="0" containsNumber="1" containsInteger="1" minValue="0" maxValue="0"/>
    </cacheField>
    <cacheField name="Year" numFmtId="0">
      <sharedItems containsSemiMixedTypes="0" containsString="0" containsNumber="1" containsInteger="1" minValue="0" maxValue="0"/>
    </cacheField>
    <cacheField name="Reporting Date" numFmtId="14">
      <sharedItems/>
    </cacheField>
    <cacheField name="Municipality" numFmtId="0">
      <sharedItems containsSemiMixedTypes="0" containsString="0" containsNumber="1" containsInteger="1" minValue="0" maxValue="0"/>
    </cacheField>
    <cacheField name="Category" numFmtId="0">
      <sharedItems containsNonDate="0" containsString="0" containsBlank="1"/>
    </cacheField>
    <cacheField name="Class"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7">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r>
    <m/>
    <m/>
    <m/>
    <m/>
    <m/>
    <m/>
    <m/>
    <m/>
    <m/>
    <m/>
    <m/>
    <n v="0"/>
    <n v="0"/>
    <m/>
    <m/>
    <m/>
    <m/>
    <m/>
    <m/>
    <n v="0"/>
    <m/>
    <n v="0"/>
    <n v="0"/>
    <n v="0"/>
    <n v="0"/>
    <n v="0"/>
    <e v="#NUM!"/>
    <n v="0"/>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20:G22" firstHeaderRow="0" firstDataRow="1" firstDataCol="1"/>
  <pivotFields count="3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numFmtId="164" showAll="0"/>
    <pivotField showAll="0"/>
    <pivotField showAll="0"/>
    <pivotField showAll="0"/>
    <pivotField showAll="0"/>
    <pivotField showAll="0"/>
    <pivotField showAll="0"/>
    <pivotField numFmtId="1" showAll="0"/>
    <pivotField showAll="0"/>
    <pivotField numFmtId="166" showAll="0"/>
    <pivotField numFmtId="166" showAll="0"/>
    <pivotField showAll="0"/>
    <pivotField showAll="0"/>
    <pivotField showAll="0"/>
    <pivotField showAll="0"/>
    <pivotField showAll="0"/>
    <pivotField showAll="0"/>
    <pivotField axis="axisRow" showAll="0">
      <items count="2">
        <item x="0"/>
        <item t="default"/>
      </items>
    </pivotField>
  </pivotFields>
  <rowFields count="1">
    <field x="29"/>
  </rowFields>
  <rowItems count="2">
    <i>
      <x/>
    </i>
    <i t="grand">
      <x/>
    </i>
  </rowItems>
  <colFields count="1">
    <field x="-2"/>
  </colFields>
  <colItems count="6">
    <i>
      <x/>
    </i>
    <i i="1">
      <x v="1"/>
    </i>
    <i i="2">
      <x v="2"/>
    </i>
    <i i="3">
      <x v="3"/>
    </i>
    <i i="4">
      <x v="4"/>
    </i>
    <i i="5">
      <x v="5"/>
    </i>
  </colItems>
  <dataFields count="6">
    <dataField name="Sum of Sold - In-Store (Units)" fld="9" baseField="29" baseItem="0"/>
    <dataField name="Sum of Sold - In-Store (Net Sales $)" fld="10" baseField="29" baseItem="0" numFmtId="164"/>
    <dataField name="Sum of Sold - Remotely (Units)" fld="7" baseField="29" baseItem="0"/>
    <dataField name="Sum of Sold - Remotely (Net Sales $)" fld="8" baseField="29" baseItem="0" numFmtId="164"/>
    <dataField name="Sum of Sold - Total (Units)" fld="11" baseField="29" baseItem="0"/>
    <dataField name="Sum of Sold - Total (Net Sales $)" fld="12" baseField="29" baseItem="0" numFmtId="164"/>
  </dataFields>
  <formats count="12">
    <format dxfId="11">
      <pivotArea type="all" dataOnly="0" outline="0" fieldPosition="0"/>
    </format>
    <format dxfId="10">
      <pivotArea outline="0" collapsedLevelsAreSubtotals="1" fieldPosition="0"/>
    </format>
    <format dxfId="9">
      <pivotArea field="29" type="button" dataOnly="0" labelOnly="1" outline="0" axis="axisRow" fieldPosition="0"/>
    </format>
    <format dxfId="8">
      <pivotArea dataOnly="0" labelOnly="1" fieldPosition="0">
        <references count="1">
          <reference field="29" count="0"/>
        </references>
      </pivotArea>
    </format>
    <format dxfId="7">
      <pivotArea dataOnly="0" labelOnly="1" grandRow="1" outline="0" fieldPosition="0"/>
    </format>
    <format dxfId="6">
      <pivotArea dataOnly="0" labelOnly="1" outline="0" fieldPosition="0">
        <references count="1">
          <reference field="4294967294" count="6">
            <x v="0"/>
            <x v="1"/>
            <x v="2"/>
            <x v="3"/>
            <x v="4"/>
            <x v="5"/>
          </reference>
        </references>
      </pivotArea>
    </format>
    <format dxfId="5">
      <pivotArea field="29" type="button" dataOnly="0" labelOnly="1" outline="0" axis="axisRow" fieldPosition="0"/>
    </format>
    <format dxfId="4">
      <pivotArea dataOnly="0" labelOnly="1" outline="0" fieldPosition="0">
        <references count="1">
          <reference field="4294967294" count="6">
            <x v="0"/>
            <x v="1"/>
            <x v="2"/>
            <x v="3"/>
            <x v="4"/>
            <x v="5"/>
          </reference>
        </references>
      </pivotArea>
    </format>
    <format dxfId="3">
      <pivotArea field="29" type="button" dataOnly="0" labelOnly="1" outline="0" axis="axisRow" fieldPosition="0"/>
    </format>
    <format dxfId="2">
      <pivotArea dataOnly="0" labelOnly="1" outline="0" fieldPosition="0">
        <references count="1">
          <reference field="4294967294" count="6">
            <x v="0"/>
            <x v="1"/>
            <x v="2"/>
            <x v="3"/>
            <x v="4"/>
            <x v="5"/>
          </reference>
        </references>
      </pivotArea>
    </format>
    <format dxfId="1">
      <pivotArea field="29" type="button" dataOnly="0" labelOnly="1" outline="0" axis="axisRow" fieldPosition="0"/>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1:C15" firstHeaderRow="1" firstDataRow="2" firstDataCol="1"/>
  <pivotFields count="30">
    <pivotField showAll="0"/>
    <pivotField showAll="0"/>
    <pivotField dataField="1" showAll="0"/>
    <pivotField dataField="1" showAll="0"/>
    <pivotField dataField="1" showAll="0"/>
    <pivotField dataField="1" showAll="0"/>
    <pivotField showAll="0"/>
    <pivotField showAll="0"/>
    <pivotField showAll="0"/>
    <pivotField showAll="0"/>
    <pivotField showAll="0"/>
    <pivotField dataField="1" showAll="0"/>
    <pivotField dataField="1" numFmtId="164" showAll="0"/>
    <pivotField dataField="1" showAll="0"/>
    <pivotField dataField="1" showAll="0"/>
    <pivotField dataField="1" showAll="0"/>
    <pivotField showAll="0"/>
    <pivotField dataField="1" showAll="0"/>
    <pivotField dataField="1" showAll="0"/>
    <pivotField numFmtId="1" showAll="0"/>
    <pivotField showAll="0"/>
    <pivotField dataField="1" numFmtId="166" showAll="0"/>
    <pivotField dataField="1" numFmtId="166" showAll="0"/>
    <pivotField showAll="0"/>
    <pivotField showAll="0"/>
    <pivotField showAll="0"/>
    <pivotField showAll="0"/>
    <pivotField showAll="0"/>
    <pivotField showAll="0"/>
    <pivotField axis="axisCol" showAll="0">
      <items count="2">
        <item x="0"/>
        <item t="default"/>
      </items>
    </pivotField>
  </pivotFields>
  <rowFields count="1">
    <field x="-2"/>
  </rowFields>
  <rowItems count="13">
    <i>
      <x/>
    </i>
    <i i="1">
      <x v="1"/>
    </i>
    <i i="2">
      <x v="2"/>
    </i>
    <i i="3">
      <x v="3"/>
    </i>
    <i i="4">
      <x v="4"/>
    </i>
    <i i="5">
      <x v="5"/>
    </i>
    <i i="6">
      <x v="6"/>
    </i>
    <i i="7">
      <x v="7"/>
    </i>
    <i i="8">
      <x v="8"/>
    </i>
    <i i="9">
      <x v="9"/>
    </i>
    <i i="10">
      <x v="10"/>
    </i>
    <i i="11">
      <x v="11"/>
    </i>
    <i i="12">
      <x v="12"/>
    </i>
  </rowItems>
  <colFields count="1">
    <field x="29"/>
  </colFields>
  <colItems count="2">
    <i>
      <x/>
    </i>
    <i t="grand">
      <x/>
    </i>
  </colItems>
  <dataFields count="13">
    <dataField name="Sum of Opening Balance (Units)" fld="2" baseField="0" baseItem="1668734768"/>
    <dataField name="Sum of Purchased (Units)" fld="3" baseField="29" baseItem="0"/>
    <dataField name="Sum of Customer Returns (Units)" fld="4" baseField="29" baseItem="0"/>
    <dataField name="Sum of Other Additions (Units)" fld="5" baseField="29" baseItem="0"/>
    <dataField name="Sum of Sold - Total (Units)" fld="11" baseField="0" baseItem="0"/>
    <dataField name="Sum of Sold - Total (Net Sales $)" fld="12" baseField="29" baseItem="0" numFmtId="164"/>
    <dataField name="Sum of Sold (Net Weight)" fld="22" baseField="29" baseItem="0" numFmtId="167"/>
    <dataField name="Sum of Returns to YLC (Units)" fld="14" baseField="29" baseItem="0"/>
    <dataField name="Sum of Lost/Thefts (Units)" fld="13" baseField="29" baseItem="0"/>
    <dataField name="Sum of Other Reductions (Units)" fld="15" baseField="29" baseItem="0"/>
    <dataField name="Sum of Closing Balance (Units)" fld="17" baseField="29" baseItem="0"/>
    <dataField name="Sum of Closing Balance (Net $ Value)" fld="18" baseField="29" baseItem="0" numFmtId="164"/>
    <dataField name="Sum of Closing Balance (Net Weight)" fld="21" baseField="29" baseItem="0" numFmtId="167"/>
  </dataFields>
  <formats count="9">
    <format dxfId="20">
      <pivotArea type="all" dataOnly="0" outline="0" fieldPosition="0"/>
    </format>
    <format dxfId="19">
      <pivotArea outline="0" collapsedLevelsAreSubtotals="1" fieldPosition="0"/>
    </format>
    <format dxfId="18">
      <pivotArea type="origin" dataOnly="0" labelOnly="1" outline="0" fieldPosition="0"/>
    </format>
    <format dxfId="17">
      <pivotArea field="29" type="button" dataOnly="0" labelOnly="1" outline="0" axis="axisCol" fieldPosition="0"/>
    </format>
    <format dxfId="16">
      <pivotArea type="topRight" dataOnly="0" labelOnly="1" outline="0" fieldPosition="0"/>
    </format>
    <format dxfId="15">
      <pivotArea field="-2" type="button" dataOnly="0" labelOnly="1" outline="0" axis="axisRow" fieldPosition="0"/>
    </format>
    <format dxfId="14">
      <pivotArea dataOnly="0" labelOnly="1" outline="0" fieldPosition="0">
        <references count="1">
          <reference field="4294967294" count="13">
            <x v="0"/>
            <x v="1"/>
            <x v="2"/>
            <x v="3"/>
            <x v="4"/>
            <x v="5"/>
            <x v="6"/>
            <x v="7"/>
            <x v="8"/>
            <x v="9"/>
            <x v="10"/>
            <x v="11"/>
            <x v="12"/>
          </reference>
        </references>
      </pivotArea>
    </format>
    <format dxfId="13">
      <pivotArea dataOnly="0" labelOnly="1" fieldPosition="0">
        <references count="1">
          <reference field="29" count="0"/>
        </references>
      </pivotArea>
    </format>
    <format dxfId="1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 displayName="Inventory" ref="A3:AF1000" headerRowDxfId="86" dataDxfId="84" totalsRowDxfId="83" headerRowBorderDxfId="85">
  <autoFilter ref="A3:AF1000" xr:uid="{00000000-0009-0000-0100-000001000000}"/>
  <tableColumns count="32">
    <tableColumn id="3" xr3:uid="{00000000-0010-0000-0000-000003000000}" name="Item Code" dataDxfId="82" totalsRowDxfId="81"/>
    <tableColumn id="1" xr3:uid="{00000000-0010-0000-0000-000001000000}" name="Item Description" dataDxfId="80" totalsRowDxfId="79"/>
    <tableColumn id="7" xr3:uid="{00000000-0010-0000-0000-000007000000}" name="Opening Balance (Units)" totalsRowFunction="sum" dataDxfId="78" totalsRowDxfId="77"/>
    <tableColumn id="8" xr3:uid="{00000000-0010-0000-0000-000008000000}" name="Purchased (Units)" totalsRowFunction="sum" dataDxfId="76" totalsRowDxfId="75" dataCellStyle="Comma"/>
    <tableColumn id="9" xr3:uid="{00000000-0010-0000-0000-000009000000}" name="Customer Returns (Units)" totalsRowFunction="sum" dataDxfId="74" totalsRowDxfId="73" dataCellStyle="Currency"/>
    <tableColumn id="20" xr3:uid="{00000000-0010-0000-0000-000014000000}" name="Other Additions (Units)" totalsRowFunction="sum" dataDxfId="72" totalsRowDxfId="71" dataCellStyle="Currency"/>
    <tableColumn id="15" xr3:uid="{00000000-0010-0000-0000-00000F000000}" name="Comments (Other Additions)" dataDxfId="70" totalsRowDxfId="69" dataCellStyle="Currency"/>
    <tableColumn id="30" xr3:uid="{00000000-0010-0000-0000-00001E000000}" name="Sold - In-Store (Units)" dataDxfId="68" totalsRowDxfId="67" dataCellStyle="Currency"/>
    <tableColumn id="29" xr3:uid="{00000000-0010-0000-0000-00001D000000}" name="Sold - In-Store (Net Sales $)" dataDxfId="66" totalsRowDxfId="65" dataCellStyle="Currency"/>
    <tableColumn id="11" xr3:uid="{00000000-0010-0000-0000-00000B000000}" name="Sold - Remotely (Units)" totalsRowFunction="sum" dataDxfId="64" totalsRowDxfId="63" dataCellStyle="Currency"/>
    <tableColumn id="19" xr3:uid="{00000000-0010-0000-0000-000013000000}" name="Sold - Remotely (Net Sales $)" totalsRowFunction="sum" dataDxfId="62" totalsRowDxfId="61" dataCellStyle="Currency"/>
    <tableColumn id="28" xr3:uid="{00000000-0010-0000-0000-00001C000000}" name="Sold - Total (Units)" dataDxfId="60" totalsRowDxfId="59" dataCellStyle="Currency">
      <calculatedColumnFormula>Inventory[[#This Row],[Sold - In-Store (Units)]]+Inventory[[#This Row],[Sold - Remotely (Units)]]</calculatedColumnFormula>
    </tableColumn>
    <tableColumn id="4" xr3:uid="{00000000-0010-0000-0000-000004000000}" name="Sold - Total (Net Sales $)" dataDxfId="58" totalsRowDxfId="57" dataCellStyle="Currency">
      <calculatedColumnFormula>Inventory[[#This Row],[Sold - In-Store (Net Sales $)]]+Inventory[[#This Row],[Sold - Remotely (Net Sales $)]]</calculatedColumnFormula>
    </tableColumn>
    <tableColumn id="13" xr3:uid="{00000000-0010-0000-0000-00000D000000}" name="Lost/Thefts (Units)" totalsRowFunction="sum" dataDxfId="56" totalsRowDxfId="55" dataCellStyle="Currency"/>
    <tableColumn id="14" xr3:uid="{00000000-0010-0000-0000-00000E000000}" name="Returns to YLC (Units)" totalsRowFunction="sum" dataDxfId="54" totalsRowDxfId="53" dataCellStyle="Currency"/>
    <tableColumn id="22" xr3:uid="{00000000-0010-0000-0000-000016000000}" name="Other Reductions (Units)" totalsRowFunction="sum" dataDxfId="52" totalsRowDxfId="51" dataCellStyle="Currency"/>
    <tableColumn id="21" xr3:uid="{00000000-0010-0000-0000-000015000000}" name="Comments_x000a_(Other Reductions or _x000a_Returns to YLC)" dataDxfId="50" totalsRowDxfId="49" dataCellStyle="Currency"/>
    <tableColumn id="16" xr3:uid="{00000000-0010-0000-0000-000010000000}" name="Closing Balance (Units)" totalsRowFunction="sum" dataDxfId="48" totalsRowDxfId="47"/>
    <tableColumn id="17" xr3:uid="{00000000-0010-0000-0000-000011000000}" name="Closing Balance (Net $ Value)" totalsRowFunction="sum" dataDxfId="46" totalsRowDxfId="45" dataCellStyle="Currency"/>
    <tableColumn id="32" xr3:uid="{00000000-0010-0000-0000-000020000000}" name="Verification of Reported Closing Inventory (Units)" dataDxfId="44" totalsRowDxfId="43" dataCellStyle="Currency">
      <calculatedColumnFormula>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calculatedColumnFormula>
    </tableColumn>
    <tableColumn id="27" xr3:uid="{00000000-0010-0000-0000-00001B000000}" name="Net Weight/Unit" dataDxfId="42" dataCellStyle="Currency"/>
    <tableColumn id="26" xr3:uid="{00000000-0010-0000-0000-00001A000000}" name="Closing Balance (Net Weight)" dataDxfId="41" totalsRowDxfId="40" dataCellStyle="Currency">
      <calculatedColumnFormula>Inventory[[#This Row],[Net Weight/Unit]]*Inventory[[#This Row],[Closing Balance (Units)]]</calculatedColumnFormula>
    </tableColumn>
    <tableColumn id="31" xr3:uid="{00000000-0010-0000-0000-00001F000000}" name="Sold Remotely (Net Weight)" dataDxfId="39" totalsRowDxfId="38" dataCellStyle="Currency">
      <calculatedColumnFormula>Inventory[[#This Row],[Net Weight/Unit]]*Inventory[[#This Row],[Sold - Remotely (Units)]]</calculatedColumnFormula>
    </tableColumn>
    <tableColumn id="25" xr3:uid="{00000000-0010-0000-0000-000019000000}" name="Sold In-Store (Net Weight)" dataDxfId="37" totalsRowDxfId="36" dataCellStyle="Currency">
      <calculatedColumnFormula>Inventory[[#This Row],[Net Weight/Unit]]*Inventory[[#This Row],[Sold - In-Store (Units)]]</calculatedColumnFormula>
    </tableColumn>
    <tableColumn id="6" xr3:uid="{00000000-0010-0000-0000-000006000000}" name="Sold Total (Net Weight)" dataDxfId="35" dataCellStyle="Currency">
      <calculatedColumnFormula>Inventory[[#This Row],[Net Weight/Unit]]*Inventory[[#This Row],[Sold - Total (Units)]]</calculatedColumnFormula>
    </tableColumn>
    <tableColumn id="10" xr3:uid="{00000000-0010-0000-0000-00000A000000}" name="Licensee Name" dataDxfId="34" totalsRowDxfId="33">
      <calculatedColumnFormula>'Report Details'!$B$8</calculatedColumnFormula>
    </tableColumn>
    <tableColumn id="5" xr3:uid="{00000000-0010-0000-0000-000005000000}" name="Month" dataDxfId="32" totalsRowDxfId="31">
      <calculatedColumnFormula>'Report Details'!$B$9</calculatedColumnFormula>
    </tableColumn>
    <tableColumn id="2" xr3:uid="{00000000-0010-0000-0000-000002000000}" name="Year" dataDxfId="30" totalsRowDxfId="29">
      <calculatedColumnFormula>'Report Details'!$B$10</calculatedColumnFormula>
    </tableColumn>
    <tableColumn id="12" xr3:uid="{00000000-0010-0000-0000-00000C000000}" name="Reporting Date" dataDxfId="28" totalsRowDxfId="27">
      <calculatedColumnFormula>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calculatedColumnFormula>
    </tableColumn>
    <tableColumn id="18" xr3:uid="{00000000-0010-0000-0000-000012000000}" name="Municipality" dataDxfId="26" totalsRowDxfId="25">
      <calculatedColumnFormula>'Report Details'!$B$11</calculatedColumnFormula>
    </tableColumn>
    <tableColumn id="23" xr3:uid="{00000000-0010-0000-0000-000017000000}" name="Category" dataDxfId="24" totalsRowDxfId="23"/>
    <tableColumn id="24" xr3:uid="{00000000-0010-0000-0000-000018000000}" name="Class" dataDxfId="22" totalsRowDxfId="21"/>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32"/>
  <sheetViews>
    <sheetView view="pageBreakPreview" topLeftCell="A13" zoomScale="115" zoomScaleNormal="85" zoomScaleSheetLayoutView="115" workbookViewId="0">
      <selection activeCell="A16" sqref="A16"/>
    </sheetView>
  </sheetViews>
  <sheetFormatPr defaultRowHeight="16.5" x14ac:dyDescent="0.3"/>
  <cols>
    <col min="1" max="1" width="171.85546875" style="17" customWidth="1"/>
  </cols>
  <sheetData>
    <row r="1" spans="1:1" s="3" customFormat="1" ht="22.5" customHeight="1" thickBot="1" x14ac:dyDescent="0.35">
      <c r="A1" s="18" t="s">
        <v>14</v>
      </c>
    </row>
    <row r="2" spans="1:1" s="1" customFormat="1" ht="22.5" customHeight="1" x14ac:dyDescent="0.2">
      <c r="A2" s="5" t="s">
        <v>107</v>
      </c>
    </row>
    <row r="3" spans="1:1" s="1" customFormat="1" ht="21" customHeight="1" x14ac:dyDescent="0.2">
      <c r="A3" s="6" t="s">
        <v>51</v>
      </c>
    </row>
    <row r="4" spans="1:1" s="1" customFormat="1" ht="49.5" customHeight="1" x14ac:dyDescent="0.2">
      <c r="A4" s="7" t="s">
        <v>68</v>
      </c>
    </row>
    <row r="5" spans="1:1" s="3" customFormat="1" ht="24.75" customHeight="1" x14ac:dyDescent="0.3">
      <c r="A5" s="19" t="s">
        <v>121</v>
      </c>
    </row>
    <row r="6" spans="1:1" s="3" customFormat="1" ht="53.25" customHeight="1" x14ac:dyDescent="0.3">
      <c r="A6" s="8" t="s">
        <v>108</v>
      </c>
    </row>
    <row r="7" spans="1:1" s="3" customFormat="1" ht="18" customHeight="1" x14ac:dyDescent="0.3">
      <c r="A7" s="9" t="s">
        <v>109</v>
      </c>
    </row>
    <row r="8" spans="1:1" s="3" customFormat="1" ht="57" customHeight="1" x14ac:dyDescent="0.3">
      <c r="A8" s="166" t="s">
        <v>61</v>
      </c>
    </row>
    <row r="9" spans="1:1" s="4" customFormat="1" ht="23.25" customHeight="1" x14ac:dyDescent="0.25">
      <c r="A9" s="10" t="s">
        <v>110</v>
      </c>
    </row>
    <row r="10" spans="1:1" s="1" customFormat="1" ht="45" customHeight="1" x14ac:dyDescent="0.2">
      <c r="A10" s="11" t="s">
        <v>111</v>
      </c>
    </row>
    <row r="11" spans="1:1" s="1" customFormat="1" ht="33.75" customHeight="1" x14ac:dyDescent="0.2">
      <c r="A11" s="11" t="s">
        <v>112</v>
      </c>
    </row>
    <row r="12" spans="1:1" s="1" customFormat="1" ht="49.5" customHeight="1" x14ac:dyDescent="0.2">
      <c r="A12" s="11" t="s">
        <v>113</v>
      </c>
    </row>
    <row r="13" spans="1:1" s="1" customFormat="1" ht="51.75" customHeight="1" x14ac:dyDescent="0.2">
      <c r="A13" s="11" t="s">
        <v>114</v>
      </c>
    </row>
    <row r="14" spans="1:1" s="1" customFormat="1" ht="126" customHeight="1" x14ac:dyDescent="0.2">
      <c r="A14" s="11" t="s">
        <v>115</v>
      </c>
    </row>
    <row r="15" spans="1:1" s="4" customFormat="1" ht="18.75" customHeight="1" x14ac:dyDescent="0.25">
      <c r="A15" s="12" t="s">
        <v>199</v>
      </c>
    </row>
    <row r="16" spans="1:1" s="1" customFormat="1" ht="22.5" customHeight="1" x14ac:dyDescent="0.2">
      <c r="A16" s="165" t="s">
        <v>116</v>
      </c>
    </row>
    <row r="17" spans="1:1" s="1" customFormat="1" ht="81.75" customHeight="1" x14ac:dyDescent="0.2">
      <c r="A17" s="165" t="s">
        <v>117</v>
      </c>
    </row>
    <row r="18" spans="1:1" s="4" customFormat="1" ht="19.5" customHeight="1" x14ac:dyDescent="0.25">
      <c r="A18" s="10" t="s">
        <v>200</v>
      </c>
    </row>
    <row r="19" spans="1:1" s="1" customFormat="1" ht="21" customHeight="1" x14ac:dyDescent="0.3">
      <c r="A19" s="13" t="s">
        <v>118</v>
      </c>
    </row>
    <row r="20" spans="1:1" s="1" customFormat="1" ht="17.25" customHeight="1" x14ac:dyDescent="0.3">
      <c r="A20" s="13" t="s">
        <v>186</v>
      </c>
    </row>
    <row r="21" spans="1:1" s="1" customFormat="1" ht="46.5" customHeight="1" x14ac:dyDescent="0.2">
      <c r="A21" s="167" t="s">
        <v>197</v>
      </c>
    </row>
    <row r="22" spans="1:1" s="1" customFormat="1" x14ac:dyDescent="0.2">
      <c r="A22" s="16" t="s">
        <v>81</v>
      </c>
    </row>
    <row r="23" spans="1:1" s="1" customFormat="1" ht="46.5" customHeight="1" x14ac:dyDescent="0.2">
      <c r="A23" s="11" t="s">
        <v>119</v>
      </c>
    </row>
    <row r="24" spans="1:1" s="1" customFormat="1" ht="82.5" customHeight="1" x14ac:dyDescent="0.2">
      <c r="A24" s="11" t="s">
        <v>120</v>
      </c>
    </row>
    <row r="25" spans="1:1" s="1" customFormat="1" ht="63.75" customHeight="1" x14ac:dyDescent="0.2">
      <c r="A25" s="11" t="s">
        <v>198</v>
      </c>
    </row>
    <row r="26" spans="1:1" s="1" customFormat="1" ht="15" x14ac:dyDescent="0.3">
      <c r="A26" s="15"/>
    </row>
    <row r="27" spans="1:1" s="2" customFormat="1" x14ac:dyDescent="0.3">
      <c r="A27" s="17"/>
    </row>
    <row r="28" spans="1:1" s="1" customFormat="1" ht="15" x14ac:dyDescent="0.3">
      <c r="A28" s="15"/>
    </row>
    <row r="29" spans="1:1" s="2" customFormat="1" x14ac:dyDescent="0.3">
      <c r="A29" s="17"/>
    </row>
    <row r="30" spans="1:1" s="1" customFormat="1" ht="15" x14ac:dyDescent="0.3">
      <c r="A30" s="15"/>
    </row>
    <row r="32" spans="1:1" s="1" customFormat="1" ht="15" x14ac:dyDescent="0.3">
      <c r="A32" s="15"/>
    </row>
  </sheetData>
  <pageMargins left="0.25" right="0.25"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D17"/>
  <sheetViews>
    <sheetView zoomScaleNormal="100" zoomScaleSheetLayoutView="115" workbookViewId="0">
      <selection activeCell="A40" sqref="A40"/>
    </sheetView>
  </sheetViews>
  <sheetFormatPr defaultRowHeight="16.5" x14ac:dyDescent="0.3"/>
  <cols>
    <col min="1" max="1" width="30.140625" style="17" customWidth="1"/>
    <col min="2" max="2" width="43.140625" style="17" customWidth="1"/>
    <col min="3" max="3" width="9.140625" style="17"/>
    <col min="4" max="4" width="13.85546875" style="17" customWidth="1"/>
    <col min="5" max="16384" width="9.140625" style="17"/>
  </cols>
  <sheetData>
    <row r="1" spans="1:4" x14ac:dyDescent="0.3">
      <c r="B1" s="24"/>
    </row>
    <row r="2" spans="1:4" x14ac:dyDescent="0.3">
      <c r="B2" s="24"/>
    </row>
    <row r="3" spans="1:4" x14ac:dyDescent="0.3">
      <c r="B3" s="24"/>
    </row>
    <row r="4" spans="1:4" x14ac:dyDescent="0.3">
      <c r="B4" s="24"/>
    </row>
    <row r="5" spans="1:4" x14ac:dyDescent="0.3">
      <c r="B5" s="24"/>
    </row>
    <row r="6" spans="1:4" x14ac:dyDescent="0.3">
      <c r="B6" s="24"/>
    </row>
    <row r="7" spans="1:4" ht="20.25" customHeight="1" x14ac:dyDescent="0.3">
      <c r="B7" s="24"/>
    </row>
    <row r="8" spans="1:4" ht="17.25" x14ac:dyDescent="0.3">
      <c r="A8" s="20" t="s">
        <v>20</v>
      </c>
      <c r="B8" s="22"/>
    </row>
    <row r="9" spans="1:4" ht="17.25" x14ac:dyDescent="0.3">
      <c r="A9" s="20" t="s">
        <v>34</v>
      </c>
      <c r="B9" s="22"/>
    </row>
    <row r="10" spans="1:4" ht="17.25" x14ac:dyDescent="0.3">
      <c r="A10" s="20" t="s">
        <v>35</v>
      </c>
      <c r="B10" s="22"/>
    </row>
    <row r="11" spans="1:4" ht="17.25" x14ac:dyDescent="0.3">
      <c r="A11" s="20" t="s">
        <v>31</v>
      </c>
      <c r="B11" s="22"/>
    </row>
    <row r="12" spans="1:4" ht="17.25" x14ac:dyDescent="0.3">
      <c r="A12" s="20" t="s">
        <v>19</v>
      </c>
      <c r="B12" s="23"/>
    </row>
    <row r="13" spans="1:4" x14ac:dyDescent="0.3">
      <c r="B13" s="24"/>
    </row>
    <row r="14" spans="1:4" ht="26.25" customHeight="1" x14ac:dyDescent="0.3">
      <c r="A14" s="21" t="s">
        <v>21</v>
      </c>
      <c r="B14" s="25"/>
      <c r="C14" s="147"/>
      <c r="D14" s="148"/>
    </row>
    <row r="15" spans="1:4" ht="20.25" customHeight="1" x14ac:dyDescent="0.3">
      <c r="A15" s="21" t="s">
        <v>39</v>
      </c>
      <c r="B15" s="26"/>
    </row>
    <row r="16" spans="1:4" x14ac:dyDescent="0.3">
      <c r="B16" s="27"/>
    </row>
    <row r="17" spans="2:2" x14ac:dyDescent="0.3">
      <c r="B17" s="27"/>
    </row>
  </sheetData>
  <conditionalFormatting sqref="B8:B12 B14:B15">
    <cfRule type="containsBlanks" dxfId="93" priority="1">
      <formula>LEN(TRIM(B8))=0</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'Terms &amp; Definitions'!$A$40:$A$51</xm:f>
          </x14:formula1>
          <xm:sqref>B9</xm:sqref>
        </x14:dataValidation>
        <x14:dataValidation type="list" allowBlank="1" showInputMessage="1" showErrorMessage="1" xr:uid="{00000000-0002-0000-0100-000001000000}">
          <x14:formula1>
            <xm:f>'Terms &amp; Definitions'!$B$40:$B$50</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F1000"/>
  <sheetViews>
    <sheetView zoomScale="85" zoomScaleNormal="85" zoomScaleSheetLayoutView="80" workbookViewId="0">
      <pane xSplit="2" ySplit="3" topLeftCell="C4" activePane="bottomRight" state="frozen"/>
      <selection pane="topRight" activeCell="C1" sqref="C1"/>
      <selection pane="bottomLeft" activeCell="A4" sqref="A4"/>
      <selection pane="bottomRight" activeCell="B18" sqref="B18"/>
    </sheetView>
  </sheetViews>
  <sheetFormatPr defaultRowHeight="16.5" x14ac:dyDescent="0.3"/>
  <cols>
    <col min="1" max="1" width="19.28515625" style="14" customWidth="1"/>
    <col min="2" max="2" width="33.140625" style="14" customWidth="1"/>
    <col min="3" max="3" width="15.28515625" style="92" customWidth="1"/>
    <col min="4" max="4" width="13.5703125" style="92" customWidth="1"/>
    <col min="5" max="5" width="15.42578125" style="92" customWidth="1"/>
    <col min="6" max="6" width="16.85546875" style="93" customWidth="1"/>
    <col min="7" max="7" width="18.85546875" style="94" customWidth="1"/>
    <col min="8" max="8" width="16.140625" style="95" customWidth="1"/>
    <col min="9" max="9" width="16" style="95" customWidth="1"/>
    <col min="10" max="10" width="18.85546875" style="95" customWidth="1"/>
    <col min="11" max="11" width="16" style="95" customWidth="1"/>
    <col min="12" max="12" width="17.5703125" style="95" customWidth="1"/>
    <col min="13" max="13" width="15.42578125" style="95" customWidth="1"/>
    <col min="14" max="14" width="16.140625" style="95" customWidth="1"/>
    <col min="15" max="15" width="15.7109375" style="95" customWidth="1"/>
    <col min="16" max="16" width="17.140625" style="95" customWidth="1"/>
    <col min="17" max="17" width="26.7109375" style="95" customWidth="1"/>
    <col min="18" max="18" width="15" style="95" customWidth="1"/>
    <col min="19" max="19" width="17.7109375" style="95" customWidth="1"/>
    <col min="20" max="20" width="23.42578125" style="95" customWidth="1"/>
    <col min="21" max="22" width="18.85546875" style="95" hidden="1" customWidth="1"/>
    <col min="23" max="23" width="17.28515625" style="95" hidden="1" customWidth="1"/>
    <col min="24" max="24" width="17" style="95" hidden="1" customWidth="1"/>
    <col min="25" max="25" width="14.85546875" style="95" hidden="1" customWidth="1"/>
    <col min="26" max="26" width="18.42578125" style="96" hidden="1" customWidth="1"/>
    <col min="27" max="27" width="15.42578125" style="97" hidden="1" customWidth="1"/>
    <col min="28" max="28" width="15.85546875" style="97" hidden="1" customWidth="1"/>
    <col min="29" max="31" width="19.28515625" style="97" hidden="1" customWidth="1"/>
    <col min="32" max="32" width="14.140625" style="97" hidden="1" customWidth="1"/>
    <col min="33" max="16384" width="9.140625" style="27"/>
  </cols>
  <sheetData>
    <row r="1" spans="1:32" ht="47.25" customHeight="1" thickBot="1" x14ac:dyDescent="0.35">
      <c r="C1" s="98" t="s">
        <v>7</v>
      </c>
      <c r="D1" s="168" t="s">
        <v>8</v>
      </c>
      <c r="E1" s="169"/>
      <c r="F1" s="169"/>
      <c r="G1" s="170"/>
      <c r="H1" s="171" t="s">
        <v>9</v>
      </c>
      <c r="I1" s="172"/>
      <c r="J1" s="172"/>
      <c r="K1" s="172"/>
      <c r="L1" s="172"/>
      <c r="M1" s="172"/>
      <c r="N1" s="172"/>
      <c r="O1" s="172"/>
      <c r="P1" s="172"/>
      <c r="Q1" s="172"/>
      <c r="R1" s="173" t="s">
        <v>10</v>
      </c>
      <c r="S1" s="174"/>
      <c r="T1" s="99" t="s">
        <v>138</v>
      </c>
      <c r="U1" s="175" t="s">
        <v>106</v>
      </c>
      <c r="V1" s="176"/>
      <c r="W1" s="176"/>
      <c r="X1" s="176"/>
      <c r="Y1" s="176"/>
      <c r="Z1" s="176"/>
      <c r="AA1" s="176"/>
      <c r="AB1" s="176"/>
      <c r="AC1" s="176"/>
      <c r="AD1" s="176"/>
      <c r="AE1" s="176"/>
      <c r="AF1" s="176"/>
    </row>
    <row r="2" spans="1:32" ht="29.25" customHeight="1" thickBot="1" x14ac:dyDescent="0.35">
      <c r="B2" s="132" t="s">
        <v>88</v>
      </c>
      <c r="C2" s="28">
        <f>SUM(Inventory[Opening Balance (Units)])</f>
        <v>0</v>
      </c>
      <c r="D2" s="29">
        <f>SUM(Inventory[Purchased (Units)])</f>
        <v>0</v>
      </c>
      <c r="E2" s="29">
        <f>SUM(Inventory[Customer Returns (Units)])</f>
        <v>0</v>
      </c>
      <c r="F2" s="29">
        <f>SUM(Inventory[Other Additions (Units)])</f>
        <v>0</v>
      </c>
      <c r="G2" s="30"/>
      <c r="H2" s="135">
        <f>SUM(Inventory[Sold - In-Store (Units)])</f>
        <v>0</v>
      </c>
      <c r="I2" s="133">
        <f>SUM(Inventory[Sold - In-Store (Net Sales $)])</f>
        <v>0</v>
      </c>
      <c r="J2" s="154">
        <f>SUM(Inventory[Sold - Remotely (Units)])</f>
        <v>0</v>
      </c>
      <c r="K2" s="133">
        <f>SUM(Inventory[Sold - Remotely (Net Sales $)])</f>
        <v>0</v>
      </c>
      <c r="L2" s="155">
        <f>SUM(Inventory[Sold - Total (Units)])</f>
        <v>0</v>
      </c>
      <c r="M2" s="32">
        <f>SUM(Inventory[Sold - Total (Net Sales $)])</f>
        <v>0</v>
      </c>
      <c r="N2" s="31">
        <f>SUM(Inventory[Lost/Thefts (Units)])</f>
        <v>0</v>
      </c>
      <c r="O2" s="31">
        <f>SUM(Inventory[Returns to YLC (Units)])</f>
        <v>0</v>
      </c>
      <c r="P2" s="31">
        <f>SUM(Inventory[Other Reductions (Units)])</f>
        <v>0</v>
      </c>
      <c r="Q2" s="33"/>
      <c r="R2" s="34">
        <f>SUM(Inventory[Closing Balance (Units)])</f>
        <v>0</v>
      </c>
      <c r="S2" s="35">
        <f>SUM(Inventory[Closing Balance (Net $ Value)])</f>
        <v>0</v>
      </c>
      <c r="T2" s="36">
        <f>SUM(Inventory[Verification of Reported Closing Inventory (Units)])</f>
        <v>0</v>
      </c>
      <c r="U2" s="37"/>
      <c r="V2" s="38">
        <f>SUM(Inventory[Closing Balance (Net Weight)])</f>
        <v>0</v>
      </c>
      <c r="W2" s="164">
        <f>SUM(Inventory[Sold Remotely (Net Weight)])</f>
        <v>0</v>
      </c>
      <c r="X2" s="164">
        <f>SUM(Inventory[Sold In-Store (Net Weight)])</f>
        <v>0</v>
      </c>
      <c r="Y2" s="39">
        <f>SUM(Inventory[Sold Total (Net Weight)])</f>
        <v>0</v>
      </c>
      <c r="Z2" s="14"/>
      <c r="AA2" s="14"/>
      <c r="AB2" s="14"/>
      <c r="AC2" s="14"/>
      <c r="AD2" s="14"/>
      <c r="AE2" s="14"/>
      <c r="AF2" s="14"/>
    </row>
    <row r="3" spans="1:32" ht="61.5" customHeight="1" x14ac:dyDescent="0.3">
      <c r="A3" s="40" t="s">
        <v>44</v>
      </c>
      <c r="B3" s="40" t="s">
        <v>49</v>
      </c>
      <c r="C3" s="41" t="s">
        <v>75</v>
      </c>
      <c r="D3" s="42" t="s">
        <v>76</v>
      </c>
      <c r="E3" s="43" t="s">
        <v>26</v>
      </c>
      <c r="F3" s="43" t="s">
        <v>77</v>
      </c>
      <c r="G3" s="44" t="s">
        <v>87</v>
      </c>
      <c r="H3" s="134" t="s">
        <v>132</v>
      </c>
      <c r="I3" s="134" t="s">
        <v>133</v>
      </c>
      <c r="J3" s="136" t="s">
        <v>139</v>
      </c>
      <c r="K3" s="134" t="s">
        <v>140</v>
      </c>
      <c r="L3" s="45" t="s">
        <v>134</v>
      </c>
      <c r="M3" s="45" t="s">
        <v>135</v>
      </c>
      <c r="N3" s="46" t="s">
        <v>71</v>
      </c>
      <c r="O3" s="46" t="s">
        <v>25</v>
      </c>
      <c r="P3" s="46" t="s">
        <v>72</v>
      </c>
      <c r="Q3" s="47" t="s">
        <v>137</v>
      </c>
      <c r="R3" s="48" t="s">
        <v>62</v>
      </c>
      <c r="S3" s="49" t="s">
        <v>78</v>
      </c>
      <c r="T3" s="50" t="s">
        <v>136</v>
      </c>
      <c r="U3" s="51" t="s">
        <v>89</v>
      </c>
      <c r="V3" s="49" t="s">
        <v>86</v>
      </c>
      <c r="W3" s="163" t="s">
        <v>183</v>
      </c>
      <c r="X3" s="163" t="s">
        <v>184</v>
      </c>
      <c r="Y3" s="52" t="s">
        <v>182</v>
      </c>
      <c r="Z3" s="53" t="s">
        <v>12</v>
      </c>
      <c r="AA3" s="54" t="s">
        <v>32</v>
      </c>
      <c r="AB3" s="55" t="s">
        <v>33</v>
      </c>
      <c r="AC3" s="56" t="s">
        <v>141</v>
      </c>
      <c r="AD3" s="56" t="s">
        <v>31</v>
      </c>
      <c r="AE3" s="56" t="s">
        <v>79</v>
      </c>
      <c r="AF3" s="56" t="s">
        <v>80</v>
      </c>
    </row>
    <row r="4" spans="1:32" ht="18" customHeight="1" x14ac:dyDescent="0.3">
      <c r="A4" s="57"/>
      <c r="B4" s="57"/>
      <c r="C4" s="58"/>
      <c r="D4" s="59"/>
      <c r="E4" s="59"/>
      <c r="F4" s="59"/>
      <c r="G4" s="59"/>
      <c r="H4" s="60"/>
      <c r="I4" s="61"/>
      <c r="J4" s="60"/>
      <c r="K4" s="61"/>
      <c r="L4" s="139">
        <f>Inventory[[#This Row],[Sold - In-Store (Units)]]+Inventory[[#This Row],[Sold - Remotely (Units)]]</f>
        <v>0</v>
      </c>
      <c r="M4" s="140">
        <f>Inventory[[#This Row],[Sold - In-Store (Net Sales $)]]+Inventory[[#This Row],[Sold - Remotely (Net Sales $)]]</f>
        <v>0</v>
      </c>
      <c r="N4" s="60"/>
      <c r="O4" s="60"/>
      <c r="P4" s="60"/>
      <c r="Q4" s="60"/>
      <c r="R4" s="62"/>
      <c r="S4" s="63"/>
      <c r="T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 s="65"/>
      <c r="V4" s="66">
        <f>Inventory[[#This Row],[Net Weight/Unit]]*Inventory[[#This Row],[Closing Balance (Units)]]</f>
        <v>0</v>
      </c>
      <c r="W4" s="67">
        <f>Inventory[[#This Row],[Net Weight/Unit]]*Inventory[[#This Row],[Sold - Remotely (Units)]]</f>
        <v>0</v>
      </c>
      <c r="X4" s="67">
        <f>Inventory[[#This Row],[Net Weight/Unit]]*Inventory[[#This Row],[Sold - In-Store (Units)]]</f>
        <v>0</v>
      </c>
      <c r="Y4" s="67">
        <f>Inventory[[#This Row],[Net Weight/Unit]]*Inventory[[#This Row],[Sold - Total (Units)]]</f>
        <v>0</v>
      </c>
      <c r="Z4" s="68">
        <f>'Report Details'!$B$8</f>
        <v>0</v>
      </c>
      <c r="AA4" s="68">
        <f>'Report Details'!$B$9</f>
        <v>0</v>
      </c>
      <c r="AB4" s="68">
        <f>'Report Details'!$B$10</f>
        <v>0</v>
      </c>
      <c r="AC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 s="70">
        <f>'Report Details'!$B$11</f>
        <v>0</v>
      </c>
      <c r="AE4" s="70"/>
      <c r="AF4" s="70"/>
    </row>
    <row r="5" spans="1:32" ht="18" customHeight="1" x14ac:dyDescent="0.3">
      <c r="A5" s="57"/>
      <c r="B5" s="57"/>
      <c r="C5" s="58"/>
      <c r="D5" s="59"/>
      <c r="E5" s="59"/>
      <c r="F5" s="59"/>
      <c r="G5" s="59"/>
      <c r="H5" s="60"/>
      <c r="I5" s="61"/>
      <c r="J5" s="60"/>
      <c r="K5" s="61"/>
      <c r="L5" s="139">
        <f>Inventory[[#This Row],[Sold - In-Store (Units)]]+Inventory[[#This Row],[Sold - Remotely (Units)]]</f>
        <v>0</v>
      </c>
      <c r="M5" s="140">
        <f>Inventory[[#This Row],[Sold - In-Store (Net Sales $)]]+Inventory[[#This Row],[Sold - Remotely (Net Sales $)]]</f>
        <v>0</v>
      </c>
      <c r="N5" s="60"/>
      <c r="O5" s="60"/>
      <c r="P5" s="60"/>
      <c r="Q5" s="60"/>
      <c r="R5" s="62"/>
      <c r="S5" s="63"/>
      <c r="T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 s="65"/>
      <c r="V5" s="66">
        <f>Inventory[[#This Row],[Net Weight/Unit]]*Inventory[[#This Row],[Closing Balance (Units)]]</f>
        <v>0</v>
      </c>
      <c r="W5" s="67">
        <f>Inventory[[#This Row],[Net Weight/Unit]]*Inventory[[#This Row],[Sold - Remotely (Units)]]</f>
        <v>0</v>
      </c>
      <c r="X5" s="67">
        <f>Inventory[[#This Row],[Net Weight/Unit]]*Inventory[[#This Row],[Sold - In-Store (Units)]]</f>
        <v>0</v>
      </c>
      <c r="Y5" s="67">
        <f>Inventory[[#This Row],[Net Weight/Unit]]*Inventory[[#This Row],[Sold - Total (Units)]]</f>
        <v>0</v>
      </c>
      <c r="Z5" s="68">
        <f>'Report Details'!$B$8</f>
        <v>0</v>
      </c>
      <c r="AA5" s="68">
        <f>'Report Details'!$B$9</f>
        <v>0</v>
      </c>
      <c r="AB5" s="68">
        <f>'Report Details'!$B$10</f>
        <v>0</v>
      </c>
      <c r="AC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 s="70">
        <f>'Report Details'!$B$11</f>
        <v>0</v>
      </c>
      <c r="AE5" s="70"/>
      <c r="AF5" s="70"/>
    </row>
    <row r="6" spans="1:32" ht="18" customHeight="1" x14ac:dyDescent="0.3">
      <c r="A6" s="57"/>
      <c r="B6" s="57"/>
      <c r="C6" s="58"/>
      <c r="D6" s="59"/>
      <c r="E6" s="59"/>
      <c r="F6" s="59"/>
      <c r="G6" s="59"/>
      <c r="H6" s="60"/>
      <c r="I6" s="61"/>
      <c r="J6" s="60"/>
      <c r="K6" s="61"/>
      <c r="L6" s="139">
        <f>Inventory[[#This Row],[Sold - In-Store (Units)]]+Inventory[[#This Row],[Sold - Remotely (Units)]]</f>
        <v>0</v>
      </c>
      <c r="M6" s="140">
        <f>Inventory[[#This Row],[Sold - In-Store (Net Sales $)]]+Inventory[[#This Row],[Sold - Remotely (Net Sales $)]]</f>
        <v>0</v>
      </c>
      <c r="N6" s="60"/>
      <c r="O6" s="60"/>
      <c r="P6" s="60"/>
      <c r="Q6" s="60"/>
      <c r="R6" s="62"/>
      <c r="S6" s="63"/>
      <c r="T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 s="65"/>
      <c r="V6" s="66">
        <f>Inventory[[#This Row],[Net Weight/Unit]]*Inventory[[#This Row],[Closing Balance (Units)]]</f>
        <v>0</v>
      </c>
      <c r="W6" s="67">
        <f>Inventory[[#This Row],[Net Weight/Unit]]*Inventory[[#This Row],[Sold - Remotely (Units)]]</f>
        <v>0</v>
      </c>
      <c r="X6" s="67">
        <f>Inventory[[#This Row],[Net Weight/Unit]]*Inventory[[#This Row],[Sold - In-Store (Units)]]</f>
        <v>0</v>
      </c>
      <c r="Y6" s="67">
        <f>Inventory[[#This Row],[Net Weight/Unit]]*Inventory[[#This Row],[Sold - Total (Units)]]</f>
        <v>0</v>
      </c>
      <c r="Z6" s="68">
        <f>'Report Details'!$B$8</f>
        <v>0</v>
      </c>
      <c r="AA6" s="68">
        <f>'Report Details'!$B$9</f>
        <v>0</v>
      </c>
      <c r="AB6" s="68">
        <f>'Report Details'!$B$10</f>
        <v>0</v>
      </c>
      <c r="AC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 s="70">
        <f>'Report Details'!$B$11</f>
        <v>0</v>
      </c>
      <c r="AE6" s="70"/>
      <c r="AF6" s="70"/>
    </row>
    <row r="7" spans="1:32" ht="18" customHeight="1" x14ac:dyDescent="0.3">
      <c r="A7" s="57"/>
      <c r="B7" s="57"/>
      <c r="C7" s="58"/>
      <c r="D7" s="59"/>
      <c r="E7" s="59"/>
      <c r="F7" s="59"/>
      <c r="G7" s="59"/>
      <c r="H7" s="60"/>
      <c r="I7" s="61"/>
      <c r="J7" s="60"/>
      <c r="K7" s="61"/>
      <c r="L7" s="139">
        <f>Inventory[[#This Row],[Sold - In-Store (Units)]]+Inventory[[#This Row],[Sold - Remotely (Units)]]</f>
        <v>0</v>
      </c>
      <c r="M7" s="140">
        <f>Inventory[[#This Row],[Sold - In-Store (Net Sales $)]]+Inventory[[#This Row],[Sold - Remotely (Net Sales $)]]</f>
        <v>0</v>
      </c>
      <c r="N7" s="60"/>
      <c r="O7" s="60"/>
      <c r="P7" s="60"/>
      <c r="Q7" s="60"/>
      <c r="R7" s="62"/>
      <c r="S7" s="63"/>
      <c r="T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 s="65"/>
      <c r="V7" s="66">
        <f>Inventory[[#This Row],[Net Weight/Unit]]*Inventory[[#This Row],[Closing Balance (Units)]]</f>
        <v>0</v>
      </c>
      <c r="W7" s="67">
        <f>Inventory[[#This Row],[Net Weight/Unit]]*Inventory[[#This Row],[Sold - Remotely (Units)]]</f>
        <v>0</v>
      </c>
      <c r="X7" s="67">
        <f>Inventory[[#This Row],[Net Weight/Unit]]*Inventory[[#This Row],[Sold - In-Store (Units)]]</f>
        <v>0</v>
      </c>
      <c r="Y7" s="67">
        <f>Inventory[[#This Row],[Net Weight/Unit]]*Inventory[[#This Row],[Sold - Total (Units)]]</f>
        <v>0</v>
      </c>
      <c r="Z7" s="68">
        <f>'Report Details'!$B$8</f>
        <v>0</v>
      </c>
      <c r="AA7" s="68">
        <f>'Report Details'!$B$9</f>
        <v>0</v>
      </c>
      <c r="AB7" s="68">
        <f>'Report Details'!$B$10</f>
        <v>0</v>
      </c>
      <c r="AC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 s="70">
        <f>'Report Details'!$B$11</f>
        <v>0</v>
      </c>
      <c r="AE7" s="70"/>
      <c r="AF7" s="70"/>
    </row>
    <row r="8" spans="1:32" ht="18" customHeight="1" x14ac:dyDescent="0.3">
      <c r="A8" s="57"/>
      <c r="B8" s="57"/>
      <c r="C8" s="58"/>
      <c r="D8" s="59"/>
      <c r="E8" s="59"/>
      <c r="F8" s="59"/>
      <c r="G8" s="59"/>
      <c r="H8" s="60"/>
      <c r="I8" s="61"/>
      <c r="J8" s="60"/>
      <c r="K8" s="61"/>
      <c r="L8" s="139">
        <f>Inventory[[#This Row],[Sold - In-Store (Units)]]+Inventory[[#This Row],[Sold - Remotely (Units)]]</f>
        <v>0</v>
      </c>
      <c r="M8" s="140">
        <f>Inventory[[#This Row],[Sold - In-Store (Net Sales $)]]+Inventory[[#This Row],[Sold - Remotely (Net Sales $)]]</f>
        <v>0</v>
      </c>
      <c r="N8" s="60"/>
      <c r="O8" s="60"/>
      <c r="P8" s="60"/>
      <c r="Q8" s="60"/>
      <c r="R8" s="62"/>
      <c r="S8" s="63"/>
      <c r="T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 s="65"/>
      <c r="V8" s="66">
        <f>Inventory[[#This Row],[Net Weight/Unit]]*Inventory[[#This Row],[Closing Balance (Units)]]</f>
        <v>0</v>
      </c>
      <c r="W8" s="67">
        <f>Inventory[[#This Row],[Net Weight/Unit]]*Inventory[[#This Row],[Sold - Remotely (Units)]]</f>
        <v>0</v>
      </c>
      <c r="X8" s="67">
        <f>Inventory[[#This Row],[Net Weight/Unit]]*Inventory[[#This Row],[Sold - In-Store (Units)]]</f>
        <v>0</v>
      </c>
      <c r="Y8" s="67">
        <f>Inventory[[#This Row],[Net Weight/Unit]]*Inventory[[#This Row],[Sold - Total (Units)]]</f>
        <v>0</v>
      </c>
      <c r="Z8" s="68">
        <f>'Report Details'!$B$8</f>
        <v>0</v>
      </c>
      <c r="AA8" s="68">
        <f>'Report Details'!$B$9</f>
        <v>0</v>
      </c>
      <c r="AB8" s="68">
        <f>'Report Details'!$B$10</f>
        <v>0</v>
      </c>
      <c r="AC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 s="70">
        <f>'Report Details'!$B$11</f>
        <v>0</v>
      </c>
      <c r="AE8" s="70"/>
      <c r="AF8" s="70"/>
    </row>
    <row r="9" spans="1:32" ht="18" customHeight="1" x14ac:dyDescent="0.3">
      <c r="A9" s="57"/>
      <c r="B9" s="57"/>
      <c r="C9" s="58"/>
      <c r="D9" s="59"/>
      <c r="E9" s="59"/>
      <c r="F9" s="59"/>
      <c r="G9" s="59"/>
      <c r="H9" s="60"/>
      <c r="I9" s="61"/>
      <c r="J9" s="60"/>
      <c r="K9" s="61"/>
      <c r="L9" s="139">
        <f>Inventory[[#This Row],[Sold - In-Store (Units)]]+Inventory[[#This Row],[Sold - Remotely (Units)]]</f>
        <v>0</v>
      </c>
      <c r="M9" s="140">
        <f>Inventory[[#This Row],[Sold - In-Store (Net Sales $)]]+Inventory[[#This Row],[Sold - Remotely (Net Sales $)]]</f>
        <v>0</v>
      </c>
      <c r="N9" s="60"/>
      <c r="O9" s="60"/>
      <c r="P9" s="60"/>
      <c r="Q9" s="60"/>
      <c r="R9" s="62"/>
      <c r="S9" s="63"/>
      <c r="T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 s="65"/>
      <c r="V9" s="66">
        <f>Inventory[[#This Row],[Net Weight/Unit]]*Inventory[[#This Row],[Closing Balance (Units)]]</f>
        <v>0</v>
      </c>
      <c r="W9" s="67">
        <f>Inventory[[#This Row],[Net Weight/Unit]]*Inventory[[#This Row],[Sold - Remotely (Units)]]</f>
        <v>0</v>
      </c>
      <c r="X9" s="67">
        <f>Inventory[[#This Row],[Net Weight/Unit]]*Inventory[[#This Row],[Sold - In-Store (Units)]]</f>
        <v>0</v>
      </c>
      <c r="Y9" s="67">
        <f>Inventory[[#This Row],[Net Weight/Unit]]*Inventory[[#This Row],[Sold - Total (Units)]]</f>
        <v>0</v>
      </c>
      <c r="Z9" s="68">
        <f>'Report Details'!$B$8</f>
        <v>0</v>
      </c>
      <c r="AA9" s="68">
        <f>'Report Details'!$B$9</f>
        <v>0</v>
      </c>
      <c r="AB9" s="68">
        <f>'Report Details'!$B$10</f>
        <v>0</v>
      </c>
      <c r="AC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 s="70">
        <f>'Report Details'!$B$11</f>
        <v>0</v>
      </c>
      <c r="AE9" s="70"/>
      <c r="AF9" s="70"/>
    </row>
    <row r="10" spans="1:32" ht="18" customHeight="1" x14ac:dyDescent="0.3">
      <c r="A10" s="57"/>
      <c r="B10" s="57"/>
      <c r="C10" s="58"/>
      <c r="D10" s="59"/>
      <c r="E10" s="59"/>
      <c r="F10" s="59"/>
      <c r="G10" s="59"/>
      <c r="H10" s="60"/>
      <c r="I10" s="61"/>
      <c r="J10" s="60"/>
      <c r="K10" s="61"/>
      <c r="L10" s="139">
        <f>Inventory[[#This Row],[Sold - In-Store (Units)]]+Inventory[[#This Row],[Sold - Remotely (Units)]]</f>
        <v>0</v>
      </c>
      <c r="M10" s="140">
        <f>Inventory[[#This Row],[Sold - In-Store (Net Sales $)]]+Inventory[[#This Row],[Sold - Remotely (Net Sales $)]]</f>
        <v>0</v>
      </c>
      <c r="N10" s="60"/>
      <c r="O10" s="60"/>
      <c r="P10" s="60"/>
      <c r="Q10" s="60"/>
      <c r="R10" s="62"/>
      <c r="S10" s="63"/>
      <c r="T1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0" s="65"/>
      <c r="V10" s="66">
        <f>Inventory[[#This Row],[Net Weight/Unit]]*Inventory[[#This Row],[Closing Balance (Units)]]</f>
        <v>0</v>
      </c>
      <c r="W10" s="67">
        <f>Inventory[[#This Row],[Net Weight/Unit]]*Inventory[[#This Row],[Sold - Remotely (Units)]]</f>
        <v>0</v>
      </c>
      <c r="X10" s="67">
        <f>Inventory[[#This Row],[Net Weight/Unit]]*Inventory[[#This Row],[Sold - In-Store (Units)]]</f>
        <v>0</v>
      </c>
      <c r="Y10" s="67">
        <f>Inventory[[#This Row],[Net Weight/Unit]]*Inventory[[#This Row],[Sold - Total (Units)]]</f>
        <v>0</v>
      </c>
      <c r="Z10" s="68">
        <f>'Report Details'!$B$8</f>
        <v>0</v>
      </c>
      <c r="AA10" s="68">
        <f>'Report Details'!$B$9</f>
        <v>0</v>
      </c>
      <c r="AB10" s="68">
        <f>'Report Details'!$B$10</f>
        <v>0</v>
      </c>
      <c r="AC1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0" s="70">
        <f>'Report Details'!$B$11</f>
        <v>0</v>
      </c>
      <c r="AE10" s="70"/>
      <c r="AF10" s="70"/>
    </row>
    <row r="11" spans="1:32" ht="18" customHeight="1" x14ac:dyDescent="0.3">
      <c r="A11" s="57"/>
      <c r="B11" s="57"/>
      <c r="C11" s="58"/>
      <c r="D11" s="59"/>
      <c r="E11" s="59"/>
      <c r="F11" s="59"/>
      <c r="G11" s="59"/>
      <c r="H11" s="60"/>
      <c r="I11" s="61"/>
      <c r="J11" s="60"/>
      <c r="K11" s="61"/>
      <c r="L11" s="139">
        <f>Inventory[[#This Row],[Sold - In-Store (Units)]]+Inventory[[#This Row],[Sold - Remotely (Units)]]</f>
        <v>0</v>
      </c>
      <c r="M11" s="140">
        <f>Inventory[[#This Row],[Sold - In-Store (Net Sales $)]]+Inventory[[#This Row],[Sold - Remotely (Net Sales $)]]</f>
        <v>0</v>
      </c>
      <c r="N11" s="60"/>
      <c r="O11" s="60"/>
      <c r="P11" s="60"/>
      <c r="Q11" s="60"/>
      <c r="R11" s="62"/>
      <c r="S11" s="63"/>
      <c r="T1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1" s="65"/>
      <c r="V11" s="66">
        <f>Inventory[[#This Row],[Net Weight/Unit]]*Inventory[[#This Row],[Closing Balance (Units)]]</f>
        <v>0</v>
      </c>
      <c r="W11" s="67">
        <f>Inventory[[#This Row],[Net Weight/Unit]]*Inventory[[#This Row],[Sold - Remotely (Units)]]</f>
        <v>0</v>
      </c>
      <c r="X11" s="67">
        <f>Inventory[[#This Row],[Net Weight/Unit]]*Inventory[[#This Row],[Sold - In-Store (Units)]]</f>
        <v>0</v>
      </c>
      <c r="Y11" s="67">
        <f>Inventory[[#This Row],[Net Weight/Unit]]*Inventory[[#This Row],[Sold - Total (Units)]]</f>
        <v>0</v>
      </c>
      <c r="Z11" s="68">
        <f>'Report Details'!$B$8</f>
        <v>0</v>
      </c>
      <c r="AA11" s="68">
        <f>'Report Details'!$B$9</f>
        <v>0</v>
      </c>
      <c r="AB11" s="68">
        <f>'Report Details'!$B$10</f>
        <v>0</v>
      </c>
      <c r="AC1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1" s="70">
        <f>'Report Details'!$B$11</f>
        <v>0</v>
      </c>
      <c r="AE11" s="70"/>
      <c r="AF11" s="70"/>
    </row>
    <row r="12" spans="1:32" ht="18" customHeight="1" x14ac:dyDescent="0.3">
      <c r="A12" s="57"/>
      <c r="B12" s="57"/>
      <c r="C12" s="58"/>
      <c r="D12" s="59"/>
      <c r="E12" s="59"/>
      <c r="F12" s="59"/>
      <c r="G12" s="59"/>
      <c r="H12" s="60"/>
      <c r="I12" s="61"/>
      <c r="J12" s="60"/>
      <c r="K12" s="61"/>
      <c r="L12" s="139">
        <f>Inventory[[#This Row],[Sold - In-Store (Units)]]+Inventory[[#This Row],[Sold - Remotely (Units)]]</f>
        <v>0</v>
      </c>
      <c r="M12" s="140">
        <f>Inventory[[#This Row],[Sold - In-Store (Net Sales $)]]+Inventory[[#This Row],[Sold - Remotely (Net Sales $)]]</f>
        <v>0</v>
      </c>
      <c r="N12" s="60"/>
      <c r="O12" s="60"/>
      <c r="P12" s="60"/>
      <c r="Q12" s="60"/>
      <c r="R12" s="62"/>
      <c r="S12" s="63"/>
      <c r="T1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2" s="65"/>
      <c r="V12" s="66">
        <f>Inventory[[#This Row],[Net Weight/Unit]]*Inventory[[#This Row],[Closing Balance (Units)]]</f>
        <v>0</v>
      </c>
      <c r="W12" s="67">
        <f>Inventory[[#This Row],[Net Weight/Unit]]*Inventory[[#This Row],[Sold - Remotely (Units)]]</f>
        <v>0</v>
      </c>
      <c r="X12" s="67">
        <f>Inventory[[#This Row],[Net Weight/Unit]]*Inventory[[#This Row],[Sold - In-Store (Units)]]</f>
        <v>0</v>
      </c>
      <c r="Y12" s="67">
        <f>Inventory[[#This Row],[Net Weight/Unit]]*Inventory[[#This Row],[Sold - Total (Units)]]</f>
        <v>0</v>
      </c>
      <c r="Z12" s="68">
        <f>'Report Details'!$B$8</f>
        <v>0</v>
      </c>
      <c r="AA12" s="68">
        <f>'Report Details'!$B$9</f>
        <v>0</v>
      </c>
      <c r="AB12" s="68">
        <f>'Report Details'!$B$10</f>
        <v>0</v>
      </c>
      <c r="AC1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2" s="70">
        <f>'Report Details'!$B$11</f>
        <v>0</v>
      </c>
      <c r="AE12" s="70"/>
      <c r="AF12" s="70"/>
    </row>
    <row r="13" spans="1:32" ht="18" customHeight="1" x14ac:dyDescent="0.3">
      <c r="A13" s="57"/>
      <c r="B13" s="57"/>
      <c r="C13" s="58"/>
      <c r="D13" s="59"/>
      <c r="E13" s="59"/>
      <c r="F13" s="59"/>
      <c r="G13" s="59"/>
      <c r="H13" s="60"/>
      <c r="I13" s="61"/>
      <c r="J13" s="60"/>
      <c r="K13" s="61"/>
      <c r="L13" s="139">
        <f>Inventory[[#This Row],[Sold - In-Store (Units)]]+Inventory[[#This Row],[Sold - Remotely (Units)]]</f>
        <v>0</v>
      </c>
      <c r="M13" s="140">
        <f>Inventory[[#This Row],[Sold - In-Store (Net Sales $)]]+Inventory[[#This Row],[Sold - Remotely (Net Sales $)]]</f>
        <v>0</v>
      </c>
      <c r="N13" s="60"/>
      <c r="O13" s="60"/>
      <c r="P13" s="60"/>
      <c r="Q13" s="60"/>
      <c r="R13" s="62"/>
      <c r="S13" s="63"/>
      <c r="T1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3" s="65"/>
      <c r="V13" s="66">
        <f>Inventory[[#This Row],[Net Weight/Unit]]*Inventory[[#This Row],[Closing Balance (Units)]]</f>
        <v>0</v>
      </c>
      <c r="W13" s="67">
        <f>Inventory[[#This Row],[Net Weight/Unit]]*Inventory[[#This Row],[Sold - Remotely (Units)]]</f>
        <v>0</v>
      </c>
      <c r="X13" s="67">
        <f>Inventory[[#This Row],[Net Weight/Unit]]*Inventory[[#This Row],[Sold - In-Store (Units)]]</f>
        <v>0</v>
      </c>
      <c r="Y13" s="67">
        <f>Inventory[[#This Row],[Net Weight/Unit]]*Inventory[[#This Row],[Sold - Total (Units)]]</f>
        <v>0</v>
      </c>
      <c r="Z13" s="68">
        <f>'Report Details'!$B$8</f>
        <v>0</v>
      </c>
      <c r="AA13" s="68">
        <f>'Report Details'!$B$9</f>
        <v>0</v>
      </c>
      <c r="AB13" s="68">
        <f>'Report Details'!$B$10</f>
        <v>0</v>
      </c>
      <c r="AC1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3" s="70">
        <f>'Report Details'!$B$11</f>
        <v>0</v>
      </c>
      <c r="AE13" s="70"/>
      <c r="AF13" s="70"/>
    </row>
    <row r="14" spans="1:32" ht="18" customHeight="1" x14ac:dyDescent="0.3">
      <c r="A14" s="57"/>
      <c r="B14" s="57"/>
      <c r="C14" s="58"/>
      <c r="D14" s="59"/>
      <c r="E14" s="59"/>
      <c r="F14" s="59"/>
      <c r="G14" s="59"/>
      <c r="H14" s="60"/>
      <c r="I14" s="61"/>
      <c r="J14" s="60"/>
      <c r="K14" s="61"/>
      <c r="L14" s="139">
        <f>Inventory[[#This Row],[Sold - In-Store (Units)]]+Inventory[[#This Row],[Sold - Remotely (Units)]]</f>
        <v>0</v>
      </c>
      <c r="M14" s="140">
        <f>Inventory[[#This Row],[Sold - In-Store (Net Sales $)]]+Inventory[[#This Row],[Sold - Remotely (Net Sales $)]]</f>
        <v>0</v>
      </c>
      <c r="N14" s="60"/>
      <c r="O14" s="60"/>
      <c r="P14" s="60"/>
      <c r="Q14" s="60"/>
      <c r="R14" s="62"/>
      <c r="S14" s="63"/>
      <c r="T1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4" s="65"/>
      <c r="V14" s="66">
        <f>Inventory[[#This Row],[Net Weight/Unit]]*Inventory[[#This Row],[Closing Balance (Units)]]</f>
        <v>0</v>
      </c>
      <c r="W14" s="67">
        <f>Inventory[[#This Row],[Net Weight/Unit]]*Inventory[[#This Row],[Sold - Remotely (Units)]]</f>
        <v>0</v>
      </c>
      <c r="X14" s="67">
        <f>Inventory[[#This Row],[Net Weight/Unit]]*Inventory[[#This Row],[Sold - In-Store (Units)]]</f>
        <v>0</v>
      </c>
      <c r="Y14" s="67">
        <f>Inventory[[#This Row],[Net Weight/Unit]]*Inventory[[#This Row],[Sold - Total (Units)]]</f>
        <v>0</v>
      </c>
      <c r="Z14" s="68">
        <f>'Report Details'!$B$8</f>
        <v>0</v>
      </c>
      <c r="AA14" s="68">
        <f>'Report Details'!$B$9</f>
        <v>0</v>
      </c>
      <c r="AB14" s="68">
        <f>'Report Details'!$B$10</f>
        <v>0</v>
      </c>
      <c r="AC1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4" s="70">
        <f>'Report Details'!$B$11</f>
        <v>0</v>
      </c>
      <c r="AE14" s="70"/>
      <c r="AF14" s="70"/>
    </row>
    <row r="15" spans="1:32" ht="18" customHeight="1" x14ac:dyDescent="0.3">
      <c r="A15" s="57"/>
      <c r="B15" s="57"/>
      <c r="C15" s="58"/>
      <c r="D15" s="59"/>
      <c r="E15" s="59"/>
      <c r="F15" s="59"/>
      <c r="G15" s="59"/>
      <c r="H15" s="60"/>
      <c r="I15" s="61"/>
      <c r="J15" s="60"/>
      <c r="K15" s="61"/>
      <c r="L15" s="139">
        <f>Inventory[[#This Row],[Sold - In-Store (Units)]]+Inventory[[#This Row],[Sold - Remotely (Units)]]</f>
        <v>0</v>
      </c>
      <c r="M15" s="140">
        <f>Inventory[[#This Row],[Sold - In-Store (Net Sales $)]]+Inventory[[#This Row],[Sold - Remotely (Net Sales $)]]</f>
        <v>0</v>
      </c>
      <c r="N15" s="60"/>
      <c r="O15" s="60"/>
      <c r="P15" s="60"/>
      <c r="Q15" s="60"/>
      <c r="R15" s="62"/>
      <c r="S15" s="63"/>
      <c r="T1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5" s="65"/>
      <c r="V15" s="66">
        <f>Inventory[[#This Row],[Net Weight/Unit]]*Inventory[[#This Row],[Closing Balance (Units)]]</f>
        <v>0</v>
      </c>
      <c r="W15" s="67">
        <f>Inventory[[#This Row],[Net Weight/Unit]]*Inventory[[#This Row],[Sold - Remotely (Units)]]</f>
        <v>0</v>
      </c>
      <c r="X15" s="67">
        <f>Inventory[[#This Row],[Net Weight/Unit]]*Inventory[[#This Row],[Sold - In-Store (Units)]]</f>
        <v>0</v>
      </c>
      <c r="Y15" s="67">
        <f>Inventory[[#This Row],[Net Weight/Unit]]*Inventory[[#This Row],[Sold - Total (Units)]]</f>
        <v>0</v>
      </c>
      <c r="Z15" s="68">
        <f>'Report Details'!$B$8</f>
        <v>0</v>
      </c>
      <c r="AA15" s="68">
        <f>'Report Details'!$B$9</f>
        <v>0</v>
      </c>
      <c r="AB15" s="68">
        <f>'Report Details'!$B$10</f>
        <v>0</v>
      </c>
      <c r="AC1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5" s="70">
        <f>'Report Details'!$B$11</f>
        <v>0</v>
      </c>
      <c r="AE15" s="70"/>
      <c r="AF15" s="70"/>
    </row>
    <row r="16" spans="1:32" ht="18" customHeight="1" x14ac:dyDescent="0.3">
      <c r="A16" s="57"/>
      <c r="B16" s="57"/>
      <c r="C16" s="58"/>
      <c r="D16" s="59"/>
      <c r="E16" s="59"/>
      <c r="F16" s="59"/>
      <c r="G16" s="59"/>
      <c r="H16" s="60"/>
      <c r="I16" s="61"/>
      <c r="J16" s="60"/>
      <c r="K16" s="61"/>
      <c r="L16" s="139">
        <f>Inventory[[#This Row],[Sold - In-Store (Units)]]+Inventory[[#This Row],[Sold - Remotely (Units)]]</f>
        <v>0</v>
      </c>
      <c r="M16" s="140">
        <f>Inventory[[#This Row],[Sold - In-Store (Net Sales $)]]+Inventory[[#This Row],[Sold - Remotely (Net Sales $)]]</f>
        <v>0</v>
      </c>
      <c r="N16" s="60"/>
      <c r="O16" s="60"/>
      <c r="P16" s="60"/>
      <c r="Q16" s="60"/>
      <c r="R16" s="62"/>
      <c r="S16" s="63"/>
      <c r="T1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6" s="65"/>
      <c r="V16" s="66">
        <f>Inventory[[#This Row],[Net Weight/Unit]]*Inventory[[#This Row],[Closing Balance (Units)]]</f>
        <v>0</v>
      </c>
      <c r="W16" s="67">
        <f>Inventory[[#This Row],[Net Weight/Unit]]*Inventory[[#This Row],[Sold - Remotely (Units)]]</f>
        <v>0</v>
      </c>
      <c r="X16" s="67">
        <f>Inventory[[#This Row],[Net Weight/Unit]]*Inventory[[#This Row],[Sold - In-Store (Units)]]</f>
        <v>0</v>
      </c>
      <c r="Y16" s="67">
        <f>Inventory[[#This Row],[Net Weight/Unit]]*Inventory[[#This Row],[Sold - Total (Units)]]</f>
        <v>0</v>
      </c>
      <c r="Z16" s="68">
        <f>'Report Details'!$B$8</f>
        <v>0</v>
      </c>
      <c r="AA16" s="68">
        <f>'Report Details'!$B$9</f>
        <v>0</v>
      </c>
      <c r="AB16" s="68">
        <f>'Report Details'!$B$10</f>
        <v>0</v>
      </c>
      <c r="AC1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6" s="70">
        <f>'Report Details'!$B$11</f>
        <v>0</v>
      </c>
      <c r="AE16" s="70"/>
      <c r="AF16" s="70"/>
    </row>
    <row r="17" spans="1:32" ht="18" customHeight="1" x14ac:dyDescent="0.3">
      <c r="A17" s="57"/>
      <c r="B17" s="57"/>
      <c r="C17" s="58"/>
      <c r="D17" s="59"/>
      <c r="E17" s="59"/>
      <c r="F17" s="59"/>
      <c r="G17" s="59"/>
      <c r="H17" s="60"/>
      <c r="I17" s="61"/>
      <c r="J17" s="60"/>
      <c r="K17" s="61"/>
      <c r="L17" s="139">
        <f>Inventory[[#This Row],[Sold - In-Store (Units)]]+Inventory[[#This Row],[Sold - Remotely (Units)]]</f>
        <v>0</v>
      </c>
      <c r="M17" s="140">
        <f>Inventory[[#This Row],[Sold - In-Store (Net Sales $)]]+Inventory[[#This Row],[Sold - Remotely (Net Sales $)]]</f>
        <v>0</v>
      </c>
      <c r="N17" s="60"/>
      <c r="O17" s="60"/>
      <c r="P17" s="60"/>
      <c r="Q17" s="60"/>
      <c r="R17" s="62"/>
      <c r="S17" s="63"/>
      <c r="T1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7" s="65"/>
      <c r="V17" s="66">
        <f>Inventory[[#This Row],[Net Weight/Unit]]*Inventory[[#This Row],[Closing Balance (Units)]]</f>
        <v>0</v>
      </c>
      <c r="W17" s="67">
        <f>Inventory[[#This Row],[Net Weight/Unit]]*Inventory[[#This Row],[Sold - Remotely (Units)]]</f>
        <v>0</v>
      </c>
      <c r="X17" s="67">
        <f>Inventory[[#This Row],[Net Weight/Unit]]*Inventory[[#This Row],[Sold - In-Store (Units)]]</f>
        <v>0</v>
      </c>
      <c r="Y17" s="67">
        <f>Inventory[[#This Row],[Net Weight/Unit]]*Inventory[[#This Row],[Sold - Total (Units)]]</f>
        <v>0</v>
      </c>
      <c r="Z17" s="68">
        <f>'Report Details'!$B$8</f>
        <v>0</v>
      </c>
      <c r="AA17" s="68">
        <f>'Report Details'!$B$9</f>
        <v>0</v>
      </c>
      <c r="AB17" s="68">
        <f>'Report Details'!$B$10</f>
        <v>0</v>
      </c>
      <c r="AC1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7" s="70">
        <f>'Report Details'!$B$11</f>
        <v>0</v>
      </c>
      <c r="AE17" s="70"/>
      <c r="AF17" s="70"/>
    </row>
    <row r="18" spans="1:32" ht="18" customHeight="1" x14ac:dyDescent="0.3">
      <c r="A18" s="57"/>
      <c r="B18" s="57"/>
      <c r="C18" s="58"/>
      <c r="D18" s="59"/>
      <c r="E18" s="59"/>
      <c r="F18" s="59"/>
      <c r="G18" s="59"/>
      <c r="H18" s="60"/>
      <c r="I18" s="61"/>
      <c r="J18" s="60"/>
      <c r="K18" s="61"/>
      <c r="L18" s="139">
        <f>Inventory[[#This Row],[Sold - In-Store (Units)]]+Inventory[[#This Row],[Sold - Remotely (Units)]]</f>
        <v>0</v>
      </c>
      <c r="M18" s="140">
        <f>Inventory[[#This Row],[Sold - In-Store (Net Sales $)]]+Inventory[[#This Row],[Sold - Remotely (Net Sales $)]]</f>
        <v>0</v>
      </c>
      <c r="N18" s="60"/>
      <c r="O18" s="60"/>
      <c r="P18" s="60"/>
      <c r="Q18" s="60"/>
      <c r="R18" s="62"/>
      <c r="S18" s="63"/>
      <c r="T1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8" s="65"/>
      <c r="V18" s="66">
        <f>Inventory[[#This Row],[Net Weight/Unit]]*Inventory[[#This Row],[Closing Balance (Units)]]</f>
        <v>0</v>
      </c>
      <c r="W18" s="67">
        <f>Inventory[[#This Row],[Net Weight/Unit]]*Inventory[[#This Row],[Sold - Remotely (Units)]]</f>
        <v>0</v>
      </c>
      <c r="X18" s="67">
        <f>Inventory[[#This Row],[Net Weight/Unit]]*Inventory[[#This Row],[Sold - In-Store (Units)]]</f>
        <v>0</v>
      </c>
      <c r="Y18" s="67">
        <f>Inventory[[#This Row],[Net Weight/Unit]]*Inventory[[#This Row],[Sold - Total (Units)]]</f>
        <v>0</v>
      </c>
      <c r="Z18" s="68">
        <f>'Report Details'!$B$8</f>
        <v>0</v>
      </c>
      <c r="AA18" s="68">
        <f>'Report Details'!$B$9</f>
        <v>0</v>
      </c>
      <c r="AB18" s="68">
        <f>'Report Details'!$B$10</f>
        <v>0</v>
      </c>
      <c r="AC1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8" s="70">
        <f>'Report Details'!$B$11</f>
        <v>0</v>
      </c>
      <c r="AE18" s="70"/>
      <c r="AF18" s="70"/>
    </row>
    <row r="19" spans="1:32" ht="18" customHeight="1" x14ac:dyDescent="0.3">
      <c r="A19" s="57"/>
      <c r="B19" s="57"/>
      <c r="C19" s="58"/>
      <c r="D19" s="59"/>
      <c r="E19" s="59"/>
      <c r="F19" s="59"/>
      <c r="G19" s="59"/>
      <c r="H19" s="60"/>
      <c r="I19" s="61"/>
      <c r="J19" s="60"/>
      <c r="K19" s="61"/>
      <c r="L19" s="139">
        <f>Inventory[[#This Row],[Sold - In-Store (Units)]]+Inventory[[#This Row],[Sold - Remotely (Units)]]</f>
        <v>0</v>
      </c>
      <c r="M19" s="140">
        <f>Inventory[[#This Row],[Sold - In-Store (Net Sales $)]]+Inventory[[#This Row],[Sold - Remotely (Net Sales $)]]</f>
        <v>0</v>
      </c>
      <c r="N19" s="60"/>
      <c r="O19" s="60"/>
      <c r="P19" s="60"/>
      <c r="Q19" s="60"/>
      <c r="R19" s="62"/>
      <c r="S19" s="63"/>
      <c r="T1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9" s="65"/>
      <c r="V19" s="66">
        <f>Inventory[[#This Row],[Net Weight/Unit]]*Inventory[[#This Row],[Closing Balance (Units)]]</f>
        <v>0</v>
      </c>
      <c r="W19" s="67">
        <f>Inventory[[#This Row],[Net Weight/Unit]]*Inventory[[#This Row],[Sold - Remotely (Units)]]</f>
        <v>0</v>
      </c>
      <c r="X19" s="67">
        <f>Inventory[[#This Row],[Net Weight/Unit]]*Inventory[[#This Row],[Sold - In-Store (Units)]]</f>
        <v>0</v>
      </c>
      <c r="Y19" s="67">
        <f>Inventory[[#This Row],[Net Weight/Unit]]*Inventory[[#This Row],[Sold - Total (Units)]]</f>
        <v>0</v>
      </c>
      <c r="Z19" s="68">
        <f>'Report Details'!$B$8</f>
        <v>0</v>
      </c>
      <c r="AA19" s="68">
        <f>'Report Details'!$B$9</f>
        <v>0</v>
      </c>
      <c r="AB19" s="68">
        <f>'Report Details'!$B$10</f>
        <v>0</v>
      </c>
      <c r="AC1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9" s="70">
        <f>'Report Details'!$B$11</f>
        <v>0</v>
      </c>
      <c r="AE19" s="70"/>
      <c r="AF19" s="70"/>
    </row>
    <row r="20" spans="1:32" ht="18" customHeight="1" x14ac:dyDescent="0.3">
      <c r="A20" s="57"/>
      <c r="B20" s="57"/>
      <c r="C20" s="58"/>
      <c r="D20" s="59"/>
      <c r="E20" s="59"/>
      <c r="F20" s="59"/>
      <c r="G20" s="59"/>
      <c r="H20" s="60"/>
      <c r="I20" s="61"/>
      <c r="J20" s="60"/>
      <c r="K20" s="61"/>
      <c r="L20" s="139">
        <f>Inventory[[#This Row],[Sold - In-Store (Units)]]+Inventory[[#This Row],[Sold - Remotely (Units)]]</f>
        <v>0</v>
      </c>
      <c r="M20" s="140">
        <f>Inventory[[#This Row],[Sold - In-Store (Net Sales $)]]+Inventory[[#This Row],[Sold - Remotely (Net Sales $)]]</f>
        <v>0</v>
      </c>
      <c r="N20" s="60"/>
      <c r="O20" s="60"/>
      <c r="P20" s="60"/>
      <c r="Q20" s="60"/>
      <c r="R20" s="62"/>
      <c r="S20" s="63"/>
      <c r="T2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0" s="65"/>
      <c r="V20" s="66">
        <f>Inventory[[#This Row],[Net Weight/Unit]]*Inventory[[#This Row],[Closing Balance (Units)]]</f>
        <v>0</v>
      </c>
      <c r="W20" s="67">
        <f>Inventory[[#This Row],[Net Weight/Unit]]*Inventory[[#This Row],[Sold - Remotely (Units)]]</f>
        <v>0</v>
      </c>
      <c r="X20" s="67">
        <f>Inventory[[#This Row],[Net Weight/Unit]]*Inventory[[#This Row],[Sold - In-Store (Units)]]</f>
        <v>0</v>
      </c>
      <c r="Y20" s="67">
        <f>Inventory[[#This Row],[Net Weight/Unit]]*Inventory[[#This Row],[Sold - Total (Units)]]</f>
        <v>0</v>
      </c>
      <c r="Z20" s="68">
        <f>'Report Details'!$B$8</f>
        <v>0</v>
      </c>
      <c r="AA20" s="68">
        <f>'Report Details'!$B$9</f>
        <v>0</v>
      </c>
      <c r="AB20" s="68">
        <f>'Report Details'!$B$10</f>
        <v>0</v>
      </c>
      <c r="AC2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0" s="70">
        <f>'Report Details'!$B$11</f>
        <v>0</v>
      </c>
      <c r="AE20" s="70"/>
      <c r="AF20" s="70"/>
    </row>
    <row r="21" spans="1:32" ht="18" customHeight="1" x14ac:dyDescent="0.3">
      <c r="A21" s="57"/>
      <c r="B21" s="57"/>
      <c r="C21" s="58"/>
      <c r="D21" s="59"/>
      <c r="E21" s="59"/>
      <c r="F21" s="59"/>
      <c r="G21" s="59"/>
      <c r="H21" s="60"/>
      <c r="I21" s="61"/>
      <c r="J21" s="60"/>
      <c r="K21" s="61"/>
      <c r="L21" s="139">
        <f>Inventory[[#This Row],[Sold - In-Store (Units)]]+Inventory[[#This Row],[Sold - Remotely (Units)]]</f>
        <v>0</v>
      </c>
      <c r="M21" s="140">
        <f>Inventory[[#This Row],[Sold - In-Store (Net Sales $)]]+Inventory[[#This Row],[Sold - Remotely (Net Sales $)]]</f>
        <v>0</v>
      </c>
      <c r="N21" s="60"/>
      <c r="O21" s="60"/>
      <c r="P21" s="60"/>
      <c r="Q21" s="60"/>
      <c r="R21" s="62"/>
      <c r="S21" s="63"/>
      <c r="T2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1" s="65"/>
      <c r="V21" s="66">
        <f>Inventory[[#This Row],[Net Weight/Unit]]*Inventory[[#This Row],[Closing Balance (Units)]]</f>
        <v>0</v>
      </c>
      <c r="W21" s="67">
        <f>Inventory[[#This Row],[Net Weight/Unit]]*Inventory[[#This Row],[Sold - Remotely (Units)]]</f>
        <v>0</v>
      </c>
      <c r="X21" s="67">
        <f>Inventory[[#This Row],[Net Weight/Unit]]*Inventory[[#This Row],[Sold - In-Store (Units)]]</f>
        <v>0</v>
      </c>
      <c r="Y21" s="67">
        <f>Inventory[[#This Row],[Net Weight/Unit]]*Inventory[[#This Row],[Sold - Total (Units)]]</f>
        <v>0</v>
      </c>
      <c r="Z21" s="68">
        <f>'Report Details'!$B$8</f>
        <v>0</v>
      </c>
      <c r="AA21" s="68">
        <f>'Report Details'!$B$9</f>
        <v>0</v>
      </c>
      <c r="AB21" s="68">
        <f>'Report Details'!$B$10</f>
        <v>0</v>
      </c>
      <c r="AC2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1" s="70">
        <f>'Report Details'!$B$11</f>
        <v>0</v>
      </c>
      <c r="AE21" s="70"/>
      <c r="AF21" s="70"/>
    </row>
    <row r="22" spans="1:32" ht="18" customHeight="1" x14ac:dyDescent="0.3">
      <c r="A22" s="57"/>
      <c r="B22" s="57"/>
      <c r="C22" s="58"/>
      <c r="D22" s="59"/>
      <c r="E22" s="59"/>
      <c r="F22" s="59"/>
      <c r="G22" s="59"/>
      <c r="H22" s="60"/>
      <c r="I22" s="61"/>
      <c r="J22" s="60"/>
      <c r="K22" s="61"/>
      <c r="L22" s="139">
        <f>Inventory[[#This Row],[Sold - In-Store (Units)]]+Inventory[[#This Row],[Sold - Remotely (Units)]]</f>
        <v>0</v>
      </c>
      <c r="M22" s="140">
        <f>Inventory[[#This Row],[Sold - In-Store (Net Sales $)]]+Inventory[[#This Row],[Sold - Remotely (Net Sales $)]]</f>
        <v>0</v>
      </c>
      <c r="N22" s="60"/>
      <c r="O22" s="60"/>
      <c r="P22" s="60"/>
      <c r="Q22" s="60"/>
      <c r="R22" s="62"/>
      <c r="S22" s="63"/>
      <c r="T2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2" s="65"/>
      <c r="V22" s="66">
        <f>Inventory[[#This Row],[Net Weight/Unit]]*Inventory[[#This Row],[Closing Balance (Units)]]</f>
        <v>0</v>
      </c>
      <c r="W22" s="67">
        <f>Inventory[[#This Row],[Net Weight/Unit]]*Inventory[[#This Row],[Sold - Remotely (Units)]]</f>
        <v>0</v>
      </c>
      <c r="X22" s="67">
        <f>Inventory[[#This Row],[Net Weight/Unit]]*Inventory[[#This Row],[Sold - In-Store (Units)]]</f>
        <v>0</v>
      </c>
      <c r="Y22" s="67">
        <f>Inventory[[#This Row],[Net Weight/Unit]]*Inventory[[#This Row],[Sold - Total (Units)]]</f>
        <v>0</v>
      </c>
      <c r="Z22" s="68">
        <f>'Report Details'!$B$8</f>
        <v>0</v>
      </c>
      <c r="AA22" s="68">
        <f>'Report Details'!$B$9</f>
        <v>0</v>
      </c>
      <c r="AB22" s="68">
        <f>'Report Details'!$B$10</f>
        <v>0</v>
      </c>
      <c r="AC2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2" s="70">
        <f>'Report Details'!$B$11</f>
        <v>0</v>
      </c>
      <c r="AE22" s="70"/>
      <c r="AF22" s="70"/>
    </row>
    <row r="23" spans="1:32" ht="18" customHeight="1" x14ac:dyDescent="0.3">
      <c r="A23" s="57"/>
      <c r="B23" s="57"/>
      <c r="C23" s="58"/>
      <c r="D23" s="59"/>
      <c r="E23" s="59"/>
      <c r="F23" s="59"/>
      <c r="G23" s="59"/>
      <c r="H23" s="60"/>
      <c r="I23" s="61"/>
      <c r="J23" s="60"/>
      <c r="K23" s="61"/>
      <c r="L23" s="139">
        <f>Inventory[[#This Row],[Sold - In-Store (Units)]]+Inventory[[#This Row],[Sold - Remotely (Units)]]</f>
        <v>0</v>
      </c>
      <c r="M23" s="140">
        <f>Inventory[[#This Row],[Sold - In-Store (Net Sales $)]]+Inventory[[#This Row],[Sold - Remotely (Net Sales $)]]</f>
        <v>0</v>
      </c>
      <c r="N23" s="60"/>
      <c r="O23" s="60"/>
      <c r="P23" s="60"/>
      <c r="Q23" s="60"/>
      <c r="R23" s="62"/>
      <c r="S23" s="63"/>
      <c r="T2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3" s="65"/>
      <c r="V23" s="66">
        <f>Inventory[[#This Row],[Net Weight/Unit]]*Inventory[[#This Row],[Closing Balance (Units)]]</f>
        <v>0</v>
      </c>
      <c r="W23" s="67">
        <f>Inventory[[#This Row],[Net Weight/Unit]]*Inventory[[#This Row],[Sold - Remotely (Units)]]</f>
        <v>0</v>
      </c>
      <c r="X23" s="67">
        <f>Inventory[[#This Row],[Net Weight/Unit]]*Inventory[[#This Row],[Sold - In-Store (Units)]]</f>
        <v>0</v>
      </c>
      <c r="Y23" s="67">
        <f>Inventory[[#This Row],[Net Weight/Unit]]*Inventory[[#This Row],[Sold - Total (Units)]]</f>
        <v>0</v>
      </c>
      <c r="Z23" s="68">
        <f>'Report Details'!$B$8</f>
        <v>0</v>
      </c>
      <c r="AA23" s="68">
        <f>'Report Details'!$B$9</f>
        <v>0</v>
      </c>
      <c r="AB23" s="68">
        <f>'Report Details'!$B$10</f>
        <v>0</v>
      </c>
      <c r="AC2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3" s="70">
        <f>'Report Details'!$B$11</f>
        <v>0</v>
      </c>
      <c r="AE23" s="70"/>
      <c r="AF23" s="70"/>
    </row>
    <row r="24" spans="1:32" ht="18" customHeight="1" x14ac:dyDescent="0.3">
      <c r="A24" s="57"/>
      <c r="B24" s="57"/>
      <c r="C24" s="58"/>
      <c r="D24" s="59"/>
      <c r="E24" s="59"/>
      <c r="F24" s="59"/>
      <c r="G24" s="59"/>
      <c r="H24" s="60"/>
      <c r="I24" s="61"/>
      <c r="J24" s="60"/>
      <c r="K24" s="61"/>
      <c r="L24" s="139">
        <f>Inventory[[#This Row],[Sold - In-Store (Units)]]+Inventory[[#This Row],[Sold - Remotely (Units)]]</f>
        <v>0</v>
      </c>
      <c r="M24" s="140">
        <f>Inventory[[#This Row],[Sold - In-Store (Net Sales $)]]+Inventory[[#This Row],[Sold - Remotely (Net Sales $)]]</f>
        <v>0</v>
      </c>
      <c r="N24" s="60"/>
      <c r="O24" s="60"/>
      <c r="P24" s="60"/>
      <c r="Q24" s="60"/>
      <c r="R24" s="62"/>
      <c r="S24" s="63"/>
      <c r="T2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4" s="65"/>
      <c r="V24" s="66">
        <f>Inventory[[#This Row],[Net Weight/Unit]]*Inventory[[#This Row],[Closing Balance (Units)]]</f>
        <v>0</v>
      </c>
      <c r="W24" s="67">
        <f>Inventory[[#This Row],[Net Weight/Unit]]*Inventory[[#This Row],[Sold - Remotely (Units)]]</f>
        <v>0</v>
      </c>
      <c r="X24" s="67">
        <f>Inventory[[#This Row],[Net Weight/Unit]]*Inventory[[#This Row],[Sold - In-Store (Units)]]</f>
        <v>0</v>
      </c>
      <c r="Y24" s="67">
        <f>Inventory[[#This Row],[Net Weight/Unit]]*Inventory[[#This Row],[Sold - Total (Units)]]</f>
        <v>0</v>
      </c>
      <c r="Z24" s="68">
        <f>'Report Details'!$B$8</f>
        <v>0</v>
      </c>
      <c r="AA24" s="68">
        <f>'Report Details'!$B$9</f>
        <v>0</v>
      </c>
      <c r="AB24" s="68">
        <f>'Report Details'!$B$10</f>
        <v>0</v>
      </c>
      <c r="AC2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4" s="70">
        <f>'Report Details'!$B$11</f>
        <v>0</v>
      </c>
      <c r="AE24" s="70"/>
      <c r="AF24" s="70"/>
    </row>
    <row r="25" spans="1:32" ht="18" customHeight="1" x14ac:dyDescent="0.3">
      <c r="A25" s="57"/>
      <c r="B25" s="57"/>
      <c r="C25" s="58"/>
      <c r="D25" s="59"/>
      <c r="E25" s="59"/>
      <c r="F25" s="59"/>
      <c r="G25" s="59"/>
      <c r="H25" s="60"/>
      <c r="I25" s="61"/>
      <c r="J25" s="60"/>
      <c r="K25" s="61"/>
      <c r="L25" s="139">
        <f>Inventory[[#This Row],[Sold - In-Store (Units)]]+Inventory[[#This Row],[Sold - Remotely (Units)]]</f>
        <v>0</v>
      </c>
      <c r="M25" s="140">
        <f>Inventory[[#This Row],[Sold - In-Store (Net Sales $)]]+Inventory[[#This Row],[Sold - Remotely (Net Sales $)]]</f>
        <v>0</v>
      </c>
      <c r="N25" s="60"/>
      <c r="O25" s="60"/>
      <c r="P25" s="60"/>
      <c r="Q25" s="60"/>
      <c r="R25" s="62"/>
      <c r="S25" s="63"/>
      <c r="T2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5" s="65"/>
      <c r="V25" s="66">
        <f>Inventory[[#This Row],[Net Weight/Unit]]*Inventory[[#This Row],[Closing Balance (Units)]]</f>
        <v>0</v>
      </c>
      <c r="W25" s="67">
        <f>Inventory[[#This Row],[Net Weight/Unit]]*Inventory[[#This Row],[Sold - Remotely (Units)]]</f>
        <v>0</v>
      </c>
      <c r="X25" s="67">
        <f>Inventory[[#This Row],[Net Weight/Unit]]*Inventory[[#This Row],[Sold - In-Store (Units)]]</f>
        <v>0</v>
      </c>
      <c r="Y25" s="67">
        <f>Inventory[[#This Row],[Net Weight/Unit]]*Inventory[[#This Row],[Sold - Total (Units)]]</f>
        <v>0</v>
      </c>
      <c r="Z25" s="68">
        <f>'Report Details'!$B$8</f>
        <v>0</v>
      </c>
      <c r="AA25" s="68">
        <f>'Report Details'!$B$9</f>
        <v>0</v>
      </c>
      <c r="AB25" s="68">
        <f>'Report Details'!$B$10</f>
        <v>0</v>
      </c>
      <c r="AC2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5" s="70">
        <f>'Report Details'!$B$11</f>
        <v>0</v>
      </c>
      <c r="AE25" s="70"/>
      <c r="AF25" s="70"/>
    </row>
    <row r="26" spans="1:32" ht="18" customHeight="1" x14ac:dyDescent="0.3">
      <c r="A26" s="57"/>
      <c r="B26" s="57"/>
      <c r="C26" s="58"/>
      <c r="D26" s="59"/>
      <c r="E26" s="59"/>
      <c r="F26" s="59"/>
      <c r="G26" s="59"/>
      <c r="H26" s="60"/>
      <c r="I26" s="61"/>
      <c r="J26" s="60"/>
      <c r="K26" s="61"/>
      <c r="L26" s="139">
        <f>Inventory[[#This Row],[Sold - In-Store (Units)]]+Inventory[[#This Row],[Sold - Remotely (Units)]]</f>
        <v>0</v>
      </c>
      <c r="M26" s="140">
        <f>Inventory[[#This Row],[Sold - In-Store (Net Sales $)]]+Inventory[[#This Row],[Sold - Remotely (Net Sales $)]]</f>
        <v>0</v>
      </c>
      <c r="N26" s="60"/>
      <c r="O26" s="60"/>
      <c r="P26" s="60"/>
      <c r="Q26" s="60"/>
      <c r="R26" s="62"/>
      <c r="S26" s="63"/>
      <c r="T2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6" s="65"/>
      <c r="V26" s="66">
        <f>Inventory[[#This Row],[Net Weight/Unit]]*Inventory[[#This Row],[Closing Balance (Units)]]</f>
        <v>0</v>
      </c>
      <c r="W26" s="67">
        <f>Inventory[[#This Row],[Net Weight/Unit]]*Inventory[[#This Row],[Sold - Remotely (Units)]]</f>
        <v>0</v>
      </c>
      <c r="X26" s="67">
        <f>Inventory[[#This Row],[Net Weight/Unit]]*Inventory[[#This Row],[Sold - In-Store (Units)]]</f>
        <v>0</v>
      </c>
      <c r="Y26" s="67">
        <f>Inventory[[#This Row],[Net Weight/Unit]]*Inventory[[#This Row],[Sold - Total (Units)]]</f>
        <v>0</v>
      </c>
      <c r="Z26" s="68">
        <f>'Report Details'!$B$8</f>
        <v>0</v>
      </c>
      <c r="AA26" s="68">
        <f>'Report Details'!$B$9</f>
        <v>0</v>
      </c>
      <c r="AB26" s="68">
        <f>'Report Details'!$B$10</f>
        <v>0</v>
      </c>
      <c r="AC2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6" s="70">
        <f>'Report Details'!$B$11</f>
        <v>0</v>
      </c>
      <c r="AE26" s="70"/>
      <c r="AF26" s="70"/>
    </row>
    <row r="27" spans="1:32" ht="18" customHeight="1" x14ac:dyDescent="0.3">
      <c r="A27" s="57"/>
      <c r="B27" s="57"/>
      <c r="C27" s="58"/>
      <c r="D27" s="59"/>
      <c r="E27" s="59"/>
      <c r="F27" s="59"/>
      <c r="G27" s="59"/>
      <c r="H27" s="60"/>
      <c r="I27" s="61"/>
      <c r="J27" s="60"/>
      <c r="K27" s="61"/>
      <c r="L27" s="139">
        <f>Inventory[[#This Row],[Sold - In-Store (Units)]]+Inventory[[#This Row],[Sold - Remotely (Units)]]</f>
        <v>0</v>
      </c>
      <c r="M27" s="140">
        <f>Inventory[[#This Row],[Sold - In-Store (Net Sales $)]]+Inventory[[#This Row],[Sold - Remotely (Net Sales $)]]</f>
        <v>0</v>
      </c>
      <c r="N27" s="60"/>
      <c r="O27" s="60"/>
      <c r="P27" s="60"/>
      <c r="Q27" s="60"/>
      <c r="R27" s="62"/>
      <c r="S27" s="63"/>
      <c r="T2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7" s="65"/>
      <c r="V27" s="66">
        <f>Inventory[[#This Row],[Net Weight/Unit]]*Inventory[[#This Row],[Closing Balance (Units)]]</f>
        <v>0</v>
      </c>
      <c r="W27" s="67">
        <f>Inventory[[#This Row],[Net Weight/Unit]]*Inventory[[#This Row],[Sold - Remotely (Units)]]</f>
        <v>0</v>
      </c>
      <c r="X27" s="67">
        <f>Inventory[[#This Row],[Net Weight/Unit]]*Inventory[[#This Row],[Sold - In-Store (Units)]]</f>
        <v>0</v>
      </c>
      <c r="Y27" s="67">
        <f>Inventory[[#This Row],[Net Weight/Unit]]*Inventory[[#This Row],[Sold - Total (Units)]]</f>
        <v>0</v>
      </c>
      <c r="Z27" s="68">
        <f>'Report Details'!$B$8</f>
        <v>0</v>
      </c>
      <c r="AA27" s="68">
        <f>'Report Details'!$B$9</f>
        <v>0</v>
      </c>
      <c r="AB27" s="68">
        <f>'Report Details'!$B$10</f>
        <v>0</v>
      </c>
      <c r="AC2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7" s="70">
        <f>'Report Details'!$B$11</f>
        <v>0</v>
      </c>
      <c r="AE27" s="70"/>
      <c r="AF27" s="70"/>
    </row>
    <row r="28" spans="1:32" ht="18" customHeight="1" x14ac:dyDescent="0.3">
      <c r="A28" s="57"/>
      <c r="B28" s="57"/>
      <c r="C28" s="58"/>
      <c r="D28" s="59"/>
      <c r="E28" s="59"/>
      <c r="F28" s="59"/>
      <c r="G28" s="59"/>
      <c r="H28" s="60"/>
      <c r="I28" s="61"/>
      <c r="J28" s="60"/>
      <c r="K28" s="61"/>
      <c r="L28" s="139">
        <f>Inventory[[#This Row],[Sold - In-Store (Units)]]+Inventory[[#This Row],[Sold - Remotely (Units)]]</f>
        <v>0</v>
      </c>
      <c r="M28" s="140">
        <f>Inventory[[#This Row],[Sold - In-Store (Net Sales $)]]+Inventory[[#This Row],[Sold - Remotely (Net Sales $)]]</f>
        <v>0</v>
      </c>
      <c r="N28" s="60"/>
      <c r="O28" s="60"/>
      <c r="P28" s="60"/>
      <c r="Q28" s="60"/>
      <c r="R28" s="62"/>
      <c r="S28" s="63"/>
      <c r="T2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8" s="65"/>
      <c r="V28" s="66">
        <f>Inventory[[#This Row],[Net Weight/Unit]]*Inventory[[#This Row],[Closing Balance (Units)]]</f>
        <v>0</v>
      </c>
      <c r="W28" s="67">
        <f>Inventory[[#This Row],[Net Weight/Unit]]*Inventory[[#This Row],[Sold - Remotely (Units)]]</f>
        <v>0</v>
      </c>
      <c r="X28" s="67">
        <f>Inventory[[#This Row],[Net Weight/Unit]]*Inventory[[#This Row],[Sold - In-Store (Units)]]</f>
        <v>0</v>
      </c>
      <c r="Y28" s="67">
        <f>Inventory[[#This Row],[Net Weight/Unit]]*Inventory[[#This Row],[Sold - Total (Units)]]</f>
        <v>0</v>
      </c>
      <c r="Z28" s="68">
        <f>'Report Details'!$B$8</f>
        <v>0</v>
      </c>
      <c r="AA28" s="68">
        <f>'Report Details'!$B$9</f>
        <v>0</v>
      </c>
      <c r="AB28" s="68">
        <f>'Report Details'!$B$10</f>
        <v>0</v>
      </c>
      <c r="AC2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8" s="70">
        <f>'Report Details'!$B$11</f>
        <v>0</v>
      </c>
      <c r="AE28" s="70"/>
      <c r="AF28" s="70"/>
    </row>
    <row r="29" spans="1:32" ht="18" customHeight="1" x14ac:dyDescent="0.3">
      <c r="A29" s="57"/>
      <c r="B29" s="57"/>
      <c r="C29" s="58"/>
      <c r="D29" s="59"/>
      <c r="E29" s="59"/>
      <c r="F29" s="59"/>
      <c r="G29" s="59"/>
      <c r="H29" s="60"/>
      <c r="I29" s="61"/>
      <c r="J29" s="60"/>
      <c r="K29" s="61"/>
      <c r="L29" s="139">
        <f>Inventory[[#This Row],[Sold - In-Store (Units)]]+Inventory[[#This Row],[Sold - Remotely (Units)]]</f>
        <v>0</v>
      </c>
      <c r="M29" s="140">
        <f>Inventory[[#This Row],[Sold - In-Store (Net Sales $)]]+Inventory[[#This Row],[Sold - Remotely (Net Sales $)]]</f>
        <v>0</v>
      </c>
      <c r="N29" s="60"/>
      <c r="O29" s="60"/>
      <c r="P29" s="60"/>
      <c r="Q29" s="60"/>
      <c r="R29" s="62"/>
      <c r="S29" s="63"/>
      <c r="T2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9" s="65"/>
      <c r="V29" s="66">
        <f>Inventory[[#This Row],[Net Weight/Unit]]*Inventory[[#This Row],[Closing Balance (Units)]]</f>
        <v>0</v>
      </c>
      <c r="W29" s="67">
        <f>Inventory[[#This Row],[Net Weight/Unit]]*Inventory[[#This Row],[Sold - Remotely (Units)]]</f>
        <v>0</v>
      </c>
      <c r="X29" s="67">
        <f>Inventory[[#This Row],[Net Weight/Unit]]*Inventory[[#This Row],[Sold - In-Store (Units)]]</f>
        <v>0</v>
      </c>
      <c r="Y29" s="67">
        <f>Inventory[[#This Row],[Net Weight/Unit]]*Inventory[[#This Row],[Sold - Total (Units)]]</f>
        <v>0</v>
      </c>
      <c r="Z29" s="68">
        <f>'Report Details'!$B$8</f>
        <v>0</v>
      </c>
      <c r="AA29" s="68">
        <f>'Report Details'!$B$9</f>
        <v>0</v>
      </c>
      <c r="AB29" s="68">
        <f>'Report Details'!$B$10</f>
        <v>0</v>
      </c>
      <c r="AC2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9" s="70">
        <f>'Report Details'!$B$11</f>
        <v>0</v>
      </c>
      <c r="AE29" s="70"/>
      <c r="AF29" s="70"/>
    </row>
    <row r="30" spans="1:32" ht="18" customHeight="1" x14ac:dyDescent="0.3">
      <c r="A30" s="57"/>
      <c r="B30" s="57"/>
      <c r="C30" s="58"/>
      <c r="D30" s="59"/>
      <c r="E30" s="59"/>
      <c r="F30" s="59"/>
      <c r="G30" s="59"/>
      <c r="H30" s="60"/>
      <c r="I30" s="61"/>
      <c r="J30" s="60"/>
      <c r="K30" s="61"/>
      <c r="L30" s="139">
        <f>Inventory[[#This Row],[Sold - In-Store (Units)]]+Inventory[[#This Row],[Sold - Remotely (Units)]]</f>
        <v>0</v>
      </c>
      <c r="M30" s="140">
        <f>Inventory[[#This Row],[Sold - In-Store (Net Sales $)]]+Inventory[[#This Row],[Sold - Remotely (Net Sales $)]]</f>
        <v>0</v>
      </c>
      <c r="N30" s="60"/>
      <c r="O30" s="60"/>
      <c r="P30" s="60"/>
      <c r="Q30" s="60"/>
      <c r="R30" s="62"/>
      <c r="S30" s="63"/>
      <c r="T3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0" s="65"/>
      <c r="V30" s="66">
        <f>Inventory[[#This Row],[Net Weight/Unit]]*Inventory[[#This Row],[Closing Balance (Units)]]</f>
        <v>0</v>
      </c>
      <c r="W30" s="67">
        <f>Inventory[[#This Row],[Net Weight/Unit]]*Inventory[[#This Row],[Sold - Remotely (Units)]]</f>
        <v>0</v>
      </c>
      <c r="X30" s="67">
        <f>Inventory[[#This Row],[Net Weight/Unit]]*Inventory[[#This Row],[Sold - In-Store (Units)]]</f>
        <v>0</v>
      </c>
      <c r="Y30" s="67">
        <f>Inventory[[#This Row],[Net Weight/Unit]]*Inventory[[#This Row],[Sold - Total (Units)]]</f>
        <v>0</v>
      </c>
      <c r="Z30" s="68">
        <f>'Report Details'!$B$8</f>
        <v>0</v>
      </c>
      <c r="AA30" s="68">
        <f>'Report Details'!$B$9</f>
        <v>0</v>
      </c>
      <c r="AB30" s="68">
        <f>'Report Details'!$B$10</f>
        <v>0</v>
      </c>
      <c r="AC3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0" s="70">
        <f>'Report Details'!$B$11</f>
        <v>0</v>
      </c>
      <c r="AE30" s="70"/>
      <c r="AF30" s="70"/>
    </row>
    <row r="31" spans="1:32" ht="18" customHeight="1" x14ac:dyDescent="0.3">
      <c r="A31" s="57"/>
      <c r="B31" s="57"/>
      <c r="C31" s="58"/>
      <c r="D31" s="59"/>
      <c r="E31" s="59"/>
      <c r="F31" s="59"/>
      <c r="G31" s="59"/>
      <c r="H31" s="60"/>
      <c r="I31" s="61"/>
      <c r="J31" s="60"/>
      <c r="K31" s="61"/>
      <c r="L31" s="139">
        <f>Inventory[[#This Row],[Sold - In-Store (Units)]]+Inventory[[#This Row],[Sold - Remotely (Units)]]</f>
        <v>0</v>
      </c>
      <c r="M31" s="140">
        <f>Inventory[[#This Row],[Sold - In-Store (Net Sales $)]]+Inventory[[#This Row],[Sold - Remotely (Net Sales $)]]</f>
        <v>0</v>
      </c>
      <c r="N31" s="60"/>
      <c r="O31" s="60"/>
      <c r="P31" s="60"/>
      <c r="Q31" s="60"/>
      <c r="R31" s="62"/>
      <c r="S31" s="63"/>
      <c r="T3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1" s="65"/>
      <c r="V31" s="66">
        <f>Inventory[[#This Row],[Net Weight/Unit]]*Inventory[[#This Row],[Closing Balance (Units)]]</f>
        <v>0</v>
      </c>
      <c r="W31" s="67">
        <f>Inventory[[#This Row],[Net Weight/Unit]]*Inventory[[#This Row],[Sold - Remotely (Units)]]</f>
        <v>0</v>
      </c>
      <c r="X31" s="67">
        <f>Inventory[[#This Row],[Net Weight/Unit]]*Inventory[[#This Row],[Sold - In-Store (Units)]]</f>
        <v>0</v>
      </c>
      <c r="Y31" s="67">
        <f>Inventory[[#This Row],[Net Weight/Unit]]*Inventory[[#This Row],[Sold - Total (Units)]]</f>
        <v>0</v>
      </c>
      <c r="Z31" s="68">
        <f>'Report Details'!$B$8</f>
        <v>0</v>
      </c>
      <c r="AA31" s="68">
        <f>'Report Details'!$B$9</f>
        <v>0</v>
      </c>
      <c r="AB31" s="68">
        <f>'Report Details'!$B$10</f>
        <v>0</v>
      </c>
      <c r="AC3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1" s="70">
        <f>'Report Details'!$B$11</f>
        <v>0</v>
      </c>
      <c r="AE31" s="70"/>
      <c r="AF31" s="70"/>
    </row>
    <row r="32" spans="1:32" ht="18" customHeight="1" x14ac:dyDescent="0.3">
      <c r="A32" s="57"/>
      <c r="B32" s="57"/>
      <c r="C32" s="58"/>
      <c r="D32" s="59"/>
      <c r="E32" s="59"/>
      <c r="F32" s="59"/>
      <c r="G32" s="59"/>
      <c r="H32" s="60"/>
      <c r="I32" s="61"/>
      <c r="J32" s="60"/>
      <c r="K32" s="61"/>
      <c r="L32" s="139">
        <f>Inventory[[#This Row],[Sold - In-Store (Units)]]+Inventory[[#This Row],[Sold - Remotely (Units)]]</f>
        <v>0</v>
      </c>
      <c r="M32" s="140">
        <f>Inventory[[#This Row],[Sold - In-Store (Net Sales $)]]+Inventory[[#This Row],[Sold - Remotely (Net Sales $)]]</f>
        <v>0</v>
      </c>
      <c r="N32" s="60"/>
      <c r="O32" s="60"/>
      <c r="P32" s="60"/>
      <c r="Q32" s="60"/>
      <c r="R32" s="62"/>
      <c r="S32" s="63"/>
      <c r="T3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2" s="65"/>
      <c r="V32" s="66">
        <f>Inventory[[#This Row],[Net Weight/Unit]]*Inventory[[#This Row],[Closing Balance (Units)]]</f>
        <v>0</v>
      </c>
      <c r="W32" s="67">
        <f>Inventory[[#This Row],[Net Weight/Unit]]*Inventory[[#This Row],[Sold - Remotely (Units)]]</f>
        <v>0</v>
      </c>
      <c r="X32" s="67">
        <f>Inventory[[#This Row],[Net Weight/Unit]]*Inventory[[#This Row],[Sold - In-Store (Units)]]</f>
        <v>0</v>
      </c>
      <c r="Y32" s="67">
        <f>Inventory[[#This Row],[Net Weight/Unit]]*Inventory[[#This Row],[Sold - Total (Units)]]</f>
        <v>0</v>
      </c>
      <c r="Z32" s="68">
        <f>'Report Details'!$B$8</f>
        <v>0</v>
      </c>
      <c r="AA32" s="68">
        <f>'Report Details'!$B$9</f>
        <v>0</v>
      </c>
      <c r="AB32" s="68">
        <f>'Report Details'!$B$10</f>
        <v>0</v>
      </c>
      <c r="AC3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2" s="70">
        <f>'Report Details'!$B$11</f>
        <v>0</v>
      </c>
      <c r="AE32" s="70"/>
      <c r="AF32" s="70"/>
    </row>
    <row r="33" spans="1:32" ht="18" customHeight="1" x14ac:dyDescent="0.3">
      <c r="A33" s="57"/>
      <c r="B33" s="57"/>
      <c r="C33" s="58"/>
      <c r="D33" s="59"/>
      <c r="E33" s="59"/>
      <c r="F33" s="59"/>
      <c r="G33" s="59"/>
      <c r="H33" s="60"/>
      <c r="I33" s="61"/>
      <c r="J33" s="60"/>
      <c r="K33" s="61"/>
      <c r="L33" s="139">
        <f>Inventory[[#This Row],[Sold - In-Store (Units)]]+Inventory[[#This Row],[Sold - Remotely (Units)]]</f>
        <v>0</v>
      </c>
      <c r="M33" s="140">
        <f>Inventory[[#This Row],[Sold - In-Store (Net Sales $)]]+Inventory[[#This Row],[Sold - Remotely (Net Sales $)]]</f>
        <v>0</v>
      </c>
      <c r="N33" s="60"/>
      <c r="O33" s="60"/>
      <c r="P33" s="60"/>
      <c r="Q33" s="60"/>
      <c r="R33" s="62"/>
      <c r="S33" s="63"/>
      <c r="T3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3" s="65"/>
      <c r="V33" s="66">
        <f>Inventory[[#This Row],[Net Weight/Unit]]*Inventory[[#This Row],[Closing Balance (Units)]]</f>
        <v>0</v>
      </c>
      <c r="W33" s="67">
        <f>Inventory[[#This Row],[Net Weight/Unit]]*Inventory[[#This Row],[Sold - Remotely (Units)]]</f>
        <v>0</v>
      </c>
      <c r="X33" s="67">
        <f>Inventory[[#This Row],[Net Weight/Unit]]*Inventory[[#This Row],[Sold - In-Store (Units)]]</f>
        <v>0</v>
      </c>
      <c r="Y33" s="67">
        <f>Inventory[[#This Row],[Net Weight/Unit]]*Inventory[[#This Row],[Sold - Total (Units)]]</f>
        <v>0</v>
      </c>
      <c r="Z33" s="68">
        <f>'Report Details'!$B$8</f>
        <v>0</v>
      </c>
      <c r="AA33" s="68">
        <f>'Report Details'!$B$9</f>
        <v>0</v>
      </c>
      <c r="AB33" s="68">
        <f>'Report Details'!$B$10</f>
        <v>0</v>
      </c>
      <c r="AC3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3" s="70">
        <f>'Report Details'!$B$11</f>
        <v>0</v>
      </c>
      <c r="AE33" s="70"/>
      <c r="AF33" s="70"/>
    </row>
    <row r="34" spans="1:32" ht="18" customHeight="1" x14ac:dyDescent="0.3">
      <c r="A34" s="57"/>
      <c r="B34" s="57"/>
      <c r="C34" s="58"/>
      <c r="D34" s="59"/>
      <c r="E34" s="59"/>
      <c r="F34" s="59"/>
      <c r="G34" s="59"/>
      <c r="H34" s="60"/>
      <c r="I34" s="61"/>
      <c r="J34" s="60"/>
      <c r="K34" s="61"/>
      <c r="L34" s="139">
        <f>Inventory[[#This Row],[Sold - In-Store (Units)]]+Inventory[[#This Row],[Sold - Remotely (Units)]]</f>
        <v>0</v>
      </c>
      <c r="M34" s="140">
        <f>Inventory[[#This Row],[Sold - In-Store (Net Sales $)]]+Inventory[[#This Row],[Sold - Remotely (Net Sales $)]]</f>
        <v>0</v>
      </c>
      <c r="N34" s="60"/>
      <c r="O34" s="60"/>
      <c r="P34" s="60"/>
      <c r="Q34" s="60"/>
      <c r="R34" s="62"/>
      <c r="S34" s="63"/>
      <c r="T3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4" s="65"/>
      <c r="V34" s="66">
        <f>Inventory[[#This Row],[Net Weight/Unit]]*Inventory[[#This Row],[Closing Balance (Units)]]</f>
        <v>0</v>
      </c>
      <c r="W34" s="67">
        <f>Inventory[[#This Row],[Net Weight/Unit]]*Inventory[[#This Row],[Sold - Remotely (Units)]]</f>
        <v>0</v>
      </c>
      <c r="X34" s="67">
        <f>Inventory[[#This Row],[Net Weight/Unit]]*Inventory[[#This Row],[Sold - In-Store (Units)]]</f>
        <v>0</v>
      </c>
      <c r="Y34" s="67">
        <f>Inventory[[#This Row],[Net Weight/Unit]]*Inventory[[#This Row],[Sold - Total (Units)]]</f>
        <v>0</v>
      </c>
      <c r="Z34" s="68">
        <f>'Report Details'!$B$8</f>
        <v>0</v>
      </c>
      <c r="AA34" s="68">
        <f>'Report Details'!$B$9</f>
        <v>0</v>
      </c>
      <c r="AB34" s="68">
        <f>'Report Details'!$B$10</f>
        <v>0</v>
      </c>
      <c r="AC3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4" s="70">
        <f>'Report Details'!$B$11</f>
        <v>0</v>
      </c>
      <c r="AE34" s="70"/>
      <c r="AF34" s="70"/>
    </row>
    <row r="35" spans="1:32" ht="18" customHeight="1" x14ac:dyDescent="0.3">
      <c r="A35" s="57"/>
      <c r="B35" s="57"/>
      <c r="C35" s="58"/>
      <c r="D35" s="71"/>
      <c r="E35" s="59"/>
      <c r="F35" s="59"/>
      <c r="G35" s="59"/>
      <c r="H35" s="60"/>
      <c r="I35" s="61"/>
      <c r="J35" s="60"/>
      <c r="K35" s="61"/>
      <c r="L35" s="139">
        <f>Inventory[[#This Row],[Sold - In-Store (Units)]]+Inventory[[#This Row],[Sold - Remotely (Units)]]</f>
        <v>0</v>
      </c>
      <c r="M35" s="140">
        <f>Inventory[[#This Row],[Sold - In-Store (Net Sales $)]]+Inventory[[#This Row],[Sold - Remotely (Net Sales $)]]</f>
        <v>0</v>
      </c>
      <c r="N35" s="60"/>
      <c r="O35" s="60"/>
      <c r="P35" s="60"/>
      <c r="Q35" s="60"/>
      <c r="R35" s="62"/>
      <c r="S35" s="63"/>
      <c r="T3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5" s="65"/>
      <c r="V35" s="66">
        <f>Inventory[[#This Row],[Net Weight/Unit]]*Inventory[[#This Row],[Closing Balance (Units)]]</f>
        <v>0</v>
      </c>
      <c r="W35" s="67">
        <f>Inventory[[#This Row],[Net Weight/Unit]]*Inventory[[#This Row],[Sold - Remotely (Units)]]</f>
        <v>0</v>
      </c>
      <c r="X35" s="67">
        <f>Inventory[[#This Row],[Net Weight/Unit]]*Inventory[[#This Row],[Sold - In-Store (Units)]]</f>
        <v>0</v>
      </c>
      <c r="Y35" s="67">
        <f>Inventory[[#This Row],[Net Weight/Unit]]*Inventory[[#This Row],[Sold - Total (Units)]]</f>
        <v>0</v>
      </c>
      <c r="Z35" s="70">
        <f>'Report Details'!$B$8</f>
        <v>0</v>
      </c>
      <c r="AA35" s="70">
        <f>'Report Details'!$B$9</f>
        <v>0</v>
      </c>
      <c r="AB35" s="70">
        <f>'Report Details'!$B$10</f>
        <v>0</v>
      </c>
      <c r="AC3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5" s="70">
        <f>'Report Details'!$B$11</f>
        <v>0</v>
      </c>
      <c r="AE35" s="70"/>
      <c r="AF35" s="70"/>
    </row>
    <row r="36" spans="1:32" ht="18" customHeight="1" x14ac:dyDescent="0.3">
      <c r="A36" s="57"/>
      <c r="B36" s="57"/>
      <c r="C36" s="58"/>
      <c r="D36" s="71"/>
      <c r="E36" s="59"/>
      <c r="F36" s="59"/>
      <c r="G36" s="59"/>
      <c r="H36" s="60"/>
      <c r="I36" s="61"/>
      <c r="J36" s="60"/>
      <c r="K36" s="61"/>
      <c r="L36" s="139">
        <f>Inventory[[#This Row],[Sold - In-Store (Units)]]+Inventory[[#This Row],[Sold - Remotely (Units)]]</f>
        <v>0</v>
      </c>
      <c r="M36" s="140">
        <f>Inventory[[#This Row],[Sold - In-Store (Net Sales $)]]+Inventory[[#This Row],[Sold - Remotely (Net Sales $)]]</f>
        <v>0</v>
      </c>
      <c r="N36" s="60"/>
      <c r="O36" s="60"/>
      <c r="P36" s="60"/>
      <c r="Q36" s="60"/>
      <c r="R36" s="62"/>
      <c r="S36" s="63"/>
      <c r="T3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6" s="65"/>
      <c r="V36" s="66">
        <f>Inventory[[#This Row],[Net Weight/Unit]]*Inventory[[#This Row],[Closing Balance (Units)]]</f>
        <v>0</v>
      </c>
      <c r="W36" s="67">
        <f>Inventory[[#This Row],[Net Weight/Unit]]*Inventory[[#This Row],[Sold - Remotely (Units)]]</f>
        <v>0</v>
      </c>
      <c r="X36" s="67">
        <f>Inventory[[#This Row],[Net Weight/Unit]]*Inventory[[#This Row],[Sold - In-Store (Units)]]</f>
        <v>0</v>
      </c>
      <c r="Y36" s="67">
        <f>Inventory[[#This Row],[Net Weight/Unit]]*Inventory[[#This Row],[Sold - Total (Units)]]</f>
        <v>0</v>
      </c>
      <c r="Z36" s="70">
        <f>'Report Details'!$B$8</f>
        <v>0</v>
      </c>
      <c r="AA36" s="70">
        <f>'Report Details'!$B$9</f>
        <v>0</v>
      </c>
      <c r="AB36" s="70">
        <f>'Report Details'!$B$10</f>
        <v>0</v>
      </c>
      <c r="AC3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6" s="70">
        <f>'Report Details'!$B$11</f>
        <v>0</v>
      </c>
      <c r="AE36" s="70"/>
      <c r="AF36" s="70"/>
    </row>
    <row r="37" spans="1:32" ht="18" customHeight="1" x14ac:dyDescent="0.3">
      <c r="A37" s="57"/>
      <c r="B37" s="57"/>
      <c r="C37" s="58"/>
      <c r="D37" s="71"/>
      <c r="E37" s="59"/>
      <c r="F37" s="59"/>
      <c r="G37" s="59"/>
      <c r="H37" s="60"/>
      <c r="I37" s="61"/>
      <c r="J37" s="60"/>
      <c r="K37" s="61"/>
      <c r="L37" s="139">
        <f>Inventory[[#This Row],[Sold - In-Store (Units)]]+Inventory[[#This Row],[Sold - Remotely (Units)]]</f>
        <v>0</v>
      </c>
      <c r="M37" s="140">
        <f>Inventory[[#This Row],[Sold - In-Store (Net Sales $)]]+Inventory[[#This Row],[Sold - Remotely (Net Sales $)]]</f>
        <v>0</v>
      </c>
      <c r="N37" s="60"/>
      <c r="O37" s="60"/>
      <c r="P37" s="60"/>
      <c r="Q37" s="60"/>
      <c r="R37" s="62"/>
      <c r="S37" s="63"/>
      <c r="T3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7" s="65"/>
      <c r="V37" s="66">
        <f>Inventory[[#This Row],[Net Weight/Unit]]*Inventory[[#This Row],[Closing Balance (Units)]]</f>
        <v>0</v>
      </c>
      <c r="W37" s="67">
        <f>Inventory[[#This Row],[Net Weight/Unit]]*Inventory[[#This Row],[Sold - Remotely (Units)]]</f>
        <v>0</v>
      </c>
      <c r="X37" s="67">
        <f>Inventory[[#This Row],[Net Weight/Unit]]*Inventory[[#This Row],[Sold - In-Store (Units)]]</f>
        <v>0</v>
      </c>
      <c r="Y37" s="67">
        <f>Inventory[[#This Row],[Net Weight/Unit]]*Inventory[[#This Row],[Sold - Total (Units)]]</f>
        <v>0</v>
      </c>
      <c r="Z37" s="70">
        <f>'Report Details'!$B$8</f>
        <v>0</v>
      </c>
      <c r="AA37" s="70">
        <f>'Report Details'!$B$9</f>
        <v>0</v>
      </c>
      <c r="AB37" s="70">
        <f>'Report Details'!$B$10</f>
        <v>0</v>
      </c>
      <c r="AC3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7" s="70">
        <f>'Report Details'!$B$11</f>
        <v>0</v>
      </c>
      <c r="AE37" s="70"/>
      <c r="AF37" s="70"/>
    </row>
    <row r="38" spans="1:32" ht="18" customHeight="1" x14ac:dyDescent="0.3">
      <c r="A38" s="57"/>
      <c r="B38" s="57"/>
      <c r="C38" s="58"/>
      <c r="D38" s="71"/>
      <c r="E38" s="59"/>
      <c r="F38" s="59"/>
      <c r="G38" s="59"/>
      <c r="H38" s="60"/>
      <c r="I38" s="61"/>
      <c r="J38" s="60"/>
      <c r="K38" s="61"/>
      <c r="L38" s="139">
        <f>Inventory[[#This Row],[Sold - In-Store (Units)]]+Inventory[[#This Row],[Sold - Remotely (Units)]]</f>
        <v>0</v>
      </c>
      <c r="M38" s="140">
        <f>Inventory[[#This Row],[Sold - In-Store (Net Sales $)]]+Inventory[[#This Row],[Sold - Remotely (Net Sales $)]]</f>
        <v>0</v>
      </c>
      <c r="N38" s="60"/>
      <c r="O38" s="60"/>
      <c r="P38" s="60"/>
      <c r="Q38" s="60"/>
      <c r="R38" s="62"/>
      <c r="S38" s="63"/>
      <c r="T3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8" s="65"/>
      <c r="V38" s="66">
        <f>Inventory[[#This Row],[Net Weight/Unit]]*Inventory[[#This Row],[Closing Balance (Units)]]</f>
        <v>0</v>
      </c>
      <c r="W38" s="67">
        <f>Inventory[[#This Row],[Net Weight/Unit]]*Inventory[[#This Row],[Sold - Remotely (Units)]]</f>
        <v>0</v>
      </c>
      <c r="X38" s="67">
        <f>Inventory[[#This Row],[Net Weight/Unit]]*Inventory[[#This Row],[Sold - In-Store (Units)]]</f>
        <v>0</v>
      </c>
      <c r="Y38" s="67">
        <f>Inventory[[#This Row],[Net Weight/Unit]]*Inventory[[#This Row],[Sold - Total (Units)]]</f>
        <v>0</v>
      </c>
      <c r="Z38" s="70">
        <f>'Report Details'!$B$8</f>
        <v>0</v>
      </c>
      <c r="AA38" s="70">
        <f>'Report Details'!$B$9</f>
        <v>0</v>
      </c>
      <c r="AB38" s="70">
        <f>'Report Details'!$B$10</f>
        <v>0</v>
      </c>
      <c r="AC3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8" s="70">
        <f>'Report Details'!$B$11</f>
        <v>0</v>
      </c>
      <c r="AE38" s="70"/>
      <c r="AF38" s="70"/>
    </row>
    <row r="39" spans="1:32" ht="18" customHeight="1" x14ac:dyDescent="0.3">
      <c r="A39" s="57"/>
      <c r="B39" s="57"/>
      <c r="C39" s="58"/>
      <c r="D39" s="71"/>
      <c r="E39" s="59"/>
      <c r="F39" s="59"/>
      <c r="G39" s="59"/>
      <c r="H39" s="60"/>
      <c r="I39" s="61"/>
      <c r="J39" s="60"/>
      <c r="K39" s="61"/>
      <c r="L39" s="139">
        <f>Inventory[[#This Row],[Sold - In-Store (Units)]]+Inventory[[#This Row],[Sold - Remotely (Units)]]</f>
        <v>0</v>
      </c>
      <c r="M39" s="140">
        <f>Inventory[[#This Row],[Sold - In-Store (Net Sales $)]]+Inventory[[#This Row],[Sold - Remotely (Net Sales $)]]</f>
        <v>0</v>
      </c>
      <c r="N39" s="60"/>
      <c r="O39" s="60"/>
      <c r="P39" s="60"/>
      <c r="Q39" s="60"/>
      <c r="R39" s="62"/>
      <c r="S39" s="63"/>
      <c r="T3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9" s="65"/>
      <c r="V39" s="66">
        <f>Inventory[[#This Row],[Net Weight/Unit]]*Inventory[[#This Row],[Closing Balance (Units)]]</f>
        <v>0</v>
      </c>
      <c r="W39" s="67">
        <f>Inventory[[#This Row],[Net Weight/Unit]]*Inventory[[#This Row],[Sold - Remotely (Units)]]</f>
        <v>0</v>
      </c>
      <c r="X39" s="67">
        <f>Inventory[[#This Row],[Net Weight/Unit]]*Inventory[[#This Row],[Sold - In-Store (Units)]]</f>
        <v>0</v>
      </c>
      <c r="Y39" s="67">
        <f>Inventory[[#This Row],[Net Weight/Unit]]*Inventory[[#This Row],[Sold - Total (Units)]]</f>
        <v>0</v>
      </c>
      <c r="Z39" s="70">
        <f>'Report Details'!$B$8</f>
        <v>0</v>
      </c>
      <c r="AA39" s="70">
        <f>'Report Details'!$B$9</f>
        <v>0</v>
      </c>
      <c r="AB39" s="70">
        <f>'Report Details'!$B$10</f>
        <v>0</v>
      </c>
      <c r="AC3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9" s="70">
        <f>'Report Details'!$B$11</f>
        <v>0</v>
      </c>
      <c r="AE39" s="70"/>
      <c r="AF39" s="70"/>
    </row>
    <row r="40" spans="1:32" ht="18" customHeight="1" x14ac:dyDescent="0.3">
      <c r="A40" s="57"/>
      <c r="B40" s="57"/>
      <c r="C40" s="58"/>
      <c r="D40" s="71"/>
      <c r="E40" s="59"/>
      <c r="F40" s="59"/>
      <c r="G40" s="59"/>
      <c r="H40" s="60"/>
      <c r="I40" s="61"/>
      <c r="J40" s="60"/>
      <c r="K40" s="61"/>
      <c r="L40" s="139">
        <f>Inventory[[#This Row],[Sold - In-Store (Units)]]+Inventory[[#This Row],[Sold - Remotely (Units)]]</f>
        <v>0</v>
      </c>
      <c r="M40" s="140">
        <f>Inventory[[#This Row],[Sold - In-Store (Net Sales $)]]+Inventory[[#This Row],[Sold - Remotely (Net Sales $)]]</f>
        <v>0</v>
      </c>
      <c r="N40" s="60"/>
      <c r="O40" s="60"/>
      <c r="P40" s="60"/>
      <c r="Q40" s="60"/>
      <c r="R40" s="62"/>
      <c r="S40" s="63"/>
      <c r="T4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0" s="65"/>
      <c r="V40" s="66">
        <f>Inventory[[#This Row],[Net Weight/Unit]]*Inventory[[#This Row],[Closing Balance (Units)]]</f>
        <v>0</v>
      </c>
      <c r="W40" s="67">
        <f>Inventory[[#This Row],[Net Weight/Unit]]*Inventory[[#This Row],[Sold - Remotely (Units)]]</f>
        <v>0</v>
      </c>
      <c r="X40" s="67">
        <f>Inventory[[#This Row],[Net Weight/Unit]]*Inventory[[#This Row],[Sold - In-Store (Units)]]</f>
        <v>0</v>
      </c>
      <c r="Y40" s="67">
        <f>Inventory[[#This Row],[Net Weight/Unit]]*Inventory[[#This Row],[Sold - Total (Units)]]</f>
        <v>0</v>
      </c>
      <c r="Z40" s="70">
        <f>'Report Details'!$B$8</f>
        <v>0</v>
      </c>
      <c r="AA40" s="70">
        <f>'Report Details'!$B$9</f>
        <v>0</v>
      </c>
      <c r="AB40" s="70">
        <f>'Report Details'!$B$10</f>
        <v>0</v>
      </c>
      <c r="AC4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0" s="70">
        <f>'Report Details'!$B$11</f>
        <v>0</v>
      </c>
      <c r="AE40" s="70"/>
      <c r="AF40" s="70"/>
    </row>
    <row r="41" spans="1:32" ht="18" customHeight="1" x14ac:dyDescent="0.3">
      <c r="A41" s="57"/>
      <c r="B41" s="57"/>
      <c r="C41" s="58"/>
      <c r="D41" s="71"/>
      <c r="E41" s="59"/>
      <c r="F41" s="59"/>
      <c r="G41" s="59"/>
      <c r="H41" s="60"/>
      <c r="I41" s="61"/>
      <c r="J41" s="60"/>
      <c r="K41" s="61"/>
      <c r="L41" s="139">
        <f>Inventory[[#This Row],[Sold - In-Store (Units)]]+Inventory[[#This Row],[Sold - Remotely (Units)]]</f>
        <v>0</v>
      </c>
      <c r="M41" s="140">
        <f>Inventory[[#This Row],[Sold - In-Store (Net Sales $)]]+Inventory[[#This Row],[Sold - Remotely (Net Sales $)]]</f>
        <v>0</v>
      </c>
      <c r="N41" s="60"/>
      <c r="O41" s="60"/>
      <c r="P41" s="60"/>
      <c r="Q41" s="60"/>
      <c r="R41" s="62"/>
      <c r="S41" s="63"/>
      <c r="T4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1" s="65"/>
      <c r="V41" s="66">
        <f>Inventory[[#This Row],[Net Weight/Unit]]*Inventory[[#This Row],[Closing Balance (Units)]]</f>
        <v>0</v>
      </c>
      <c r="W41" s="67">
        <f>Inventory[[#This Row],[Net Weight/Unit]]*Inventory[[#This Row],[Sold - Remotely (Units)]]</f>
        <v>0</v>
      </c>
      <c r="X41" s="67">
        <f>Inventory[[#This Row],[Net Weight/Unit]]*Inventory[[#This Row],[Sold - In-Store (Units)]]</f>
        <v>0</v>
      </c>
      <c r="Y41" s="67">
        <f>Inventory[[#This Row],[Net Weight/Unit]]*Inventory[[#This Row],[Sold - Total (Units)]]</f>
        <v>0</v>
      </c>
      <c r="Z41" s="70">
        <f>'Report Details'!$B$8</f>
        <v>0</v>
      </c>
      <c r="AA41" s="70">
        <f>'Report Details'!$B$9</f>
        <v>0</v>
      </c>
      <c r="AB41" s="70">
        <f>'Report Details'!$B$10</f>
        <v>0</v>
      </c>
      <c r="AC4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1" s="70">
        <f>'Report Details'!$B$11</f>
        <v>0</v>
      </c>
      <c r="AE41" s="70"/>
      <c r="AF41" s="70"/>
    </row>
    <row r="42" spans="1:32" ht="18" customHeight="1" x14ac:dyDescent="0.3">
      <c r="A42" s="57"/>
      <c r="B42" s="57"/>
      <c r="C42" s="58"/>
      <c r="D42" s="71"/>
      <c r="E42" s="59"/>
      <c r="F42" s="59"/>
      <c r="G42" s="59"/>
      <c r="H42" s="60"/>
      <c r="I42" s="61"/>
      <c r="J42" s="60"/>
      <c r="K42" s="61"/>
      <c r="L42" s="139">
        <f>Inventory[[#This Row],[Sold - In-Store (Units)]]+Inventory[[#This Row],[Sold - Remotely (Units)]]</f>
        <v>0</v>
      </c>
      <c r="M42" s="140">
        <f>Inventory[[#This Row],[Sold - In-Store (Net Sales $)]]+Inventory[[#This Row],[Sold - Remotely (Net Sales $)]]</f>
        <v>0</v>
      </c>
      <c r="N42" s="60"/>
      <c r="O42" s="60"/>
      <c r="P42" s="60"/>
      <c r="Q42" s="60"/>
      <c r="R42" s="62"/>
      <c r="S42" s="63"/>
      <c r="T4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2" s="65"/>
      <c r="V42" s="66">
        <f>Inventory[[#This Row],[Net Weight/Unit]]*Inventory[[#This Row],[Closing Balance (Units)]]</f>
        <v>0</v>
      </c>
      <c r="W42" s="67">
        <f>Inventory[[#This Row],[Net Weight/Unit]]*Inventory[[#This Row],[Sold - Remotely (Units)]]</f>
        <v>0</v>
      </c>
      <c r="X42" s="67">
        <f>Inventory[[#This Row],[Net Weight/Unit]]*Inventory[[#This Row],[Sold - In-Store (Units)]]</f>
        <v>0</v>
      </c>
      <c r="Y42" s="67">
        <f>Inventory[[#This Row],[Net Weight/Unit]]*Inventory[[#This Row],[Sold - Total (Units)]]</f>
        <v>0</v>
      </c>
      <c r="Z42" s="70">
        <f>'Report Details'!$B$8</f>
        <v>0</v>
      </c>
      <c r="AA42" s="70">
        <f>'Report Details'!$B$9</f>
        <v>0</v>
      </c>
      <c r="AB42" s="70">
        <f>'Report Details'!$B$10</f>
        <v>0</v>
      </c>
      <c r="AC4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2" s="70">
        <f>'Report Details'!$B$11</f>
        <v>0</v>
      </c>
      <c r="AE42" s="70"/>
      <c r="AF42" s="70"/>
    </row>
    <row r="43" spans="1:32" ht="18" customHeight="1" x14ac:dyDescent="0.3">
      <c r="A43" s="57"/>
      <c r="B43" s="57"/>
      <c r="C43" s="58"/>
      <c r="D43" s="71"/>
      <c r="E43" s="59"/>
      <c r="F43" s="59"/>
      <c r="G43" s="59"/>
      <c r="H43" s="60"/>
      <c r="I43" s="61"/>
      <c r="J43" s="60"/>
      <c r="K43" s="61"/>
      <c r="L43" s="139">
        <f>Inventory[[#This Row],[Sold - In-Store (Units)]]+Inventory[[#This Row],[Sold - Remotely (Units)]]</f>
        <v>0</v>
      </c>
      <c r="M43" s="140">
        <f>Inventory[[#This Row],[Sold - In-Store (Net Sales $)]]+Inventory[[#This Row],[Sold - Remotely (Net Sales $)]]</f>
        <v>0</v>
      </c>
      <c r="N43" s="60"/>
      <c r="O43" s="60"/>
      <c r="P43" s="60"/>
      <c r="Q43" s="60"/>
      <c r="R43" s="62"/>
      <c r="S43" s="63"/>
      <c r="T4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3" s="65"/>
      <c r="V43" s="66">
        <f>Inventory[[#This Row],[Net Weight/Unit]]*Inventory[[#This Row],[Closing Balance (Units)]]</f>
        <v>0</v>
      </c>
      <c r="W43" s="67">
        <f>Inventory[[#This Row],[Net Weight/Unit]]*Inventory[[#This Row],[Sold - Remotely (Units)]]</f>
        <v>0</v>
      </c>
      <c r="X43" s="67">
        <f>Inventory[[#This Row],[Net Weight/Unit]]*Inventory[[#This Row],[Sold - In-Store (Units)]]</f>
        <v>0</v>
      </c>
      <c r="Y43" s="67">
        <f>Inventory[[#This Row],[Net Weight/Unit]]*Inventory[[#This Row],[Sold - Total (Units)]]</f>
        <v>0</v>
      </c>
      <c r="Z43" s="70">
        <f>'Report Details'!$B$8</f>
        <v>0</v>
      </c>
      <c r="AA43" s="70">
        <f>'Report Details'!$B$9</f>
        <v>0</v>
      </c>
      <c r="AB43" s="70">
        <f>'Report Details'!$B$10</f>
        <v>0</v>
      </c>
      <c r="AC4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3" s="70">
        <f>'Report Details'!$B$11</f>
        <v>0</v>
      </c>
      <c r="AE43" s="70"/>
      <c r="AF43" s="70"/>
    </row>
    <row r="44" spans="1:32" ht="18" customHeight="1" x14ac:dyDescent="0.3">
      <c r="A44" s="57"/>
      <c r="B44" s="57"/>
      <c r="C44" s="58"/>
      <c r="D44" s="71"/>
      <c r="E44" s="59"/>
      <c r="F44" s="59"/>
      <c r="G44" s="59"/>
      <c r="H44" s="60"/>
      <c r="I44" s="61"/>
      <c r="J44" s="60"/>
      <c r="K44" s="61"/>
      <c r="L44" s="139">
        <f>Inventory[[#This Row],[Sold - In-Store (Units)]]+Inventory[[#This Row],[Sold - Remotely (Units)]]</f>
        <v>0</v>
      </c>
      <c r="M44" s="140">
        <f>Inventory[[#This Row],[Sold - In-Store (Net Sales $)]]+Inventory[[#This Row],[Sold - Remotely (Net Sales $)]]</f>
        <v>0</v>
      </c>
      <c r="N44" s="60"/>
      <c r="O44" s="60"/>
      <c r="P44" s="60"/>
      <c r="Q44" s="60"/>
      <c r="R44" s="62"/>
      <c r="S44" s="63"/>
      <c r="T4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4" s="65"/>
      <c r="V44" s="66">
        <f>Inventory[[#This Row],[Net Weight/Unit]]*Inventory[[#This Row],[Closing Balance (Units)]]</f>
        <v>0</v>
      </c>
      <c r="W44" s="67">
        <f>Inventory[[#This Row],[Net Weight/Unit]]*Inventory[[#This Row],[Sold - Remotely (Units)]]</f>
        <v>0</v>
      </c>
      <c r="X44" s="67">
        <f>Inventory[[#This Row],[Net Weight/Unit]]*Inventory[[#This Row],[Sold - In-Store (Units)]]</f>
        <v>0</v>
      </c>
      <c r="Y44" s="67">
        <f>Inventory[[#This Row],[Net Weight/Unit]]*Inventory[[#This Row],[Sold - Total (Units)]]</f>
        <v>0</v>
      </c>
      <c r="Z44" s="70">
        <f>'Report Details'!$B$8</f>
        <v>0</v>
      </c>
      <c r="AA44" s="70">
        <f>'Report Details'!$B$9</f>
        <v>0</v>
      </c>
      <c r="AB44" s="70">
        <f>'Report Details'!$B$10</f>
        <v>0</v>
      </c>
      <c r="AC4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4" s="70">
        <f>'Report Details'!$B$11</f>
        <v>0</v>
      </c>
      <c r="AE44" s="70"/>
      <c r="AF44" s="70"/>
    </row>
    <row r="45" spans="1:32" ht="18" customHeight="1" x14ac:dyDescent="0.3">
      <c r="A45" s="57"/>
      <c r="B45" s="57"/>
      <c r="C45" s="58"/>
      <c r="D45" s="71"/>
      <c r="E45" s="59"/>
      <c r="F45" s="59"/>
      <c r="G45" s="59"/>
      <c r="H45" s="60"/>
      <c r="I45" s="61"/>
      <c r="J45" s="60"/>
      <c r="K45" s="61"/>
      <c r="L45" s="139">
        <f>Inventory[[#This Row],[Sold - In-Store (Units)]]+Inventory[[#This Row],[Sold - Remotely (Units)]]</f>
        <v>0</v>
      </c>
      <c r="M45" s="140">
        <f>Inventory[[#This Row],[Sold - In-Store (Net Sales $)]]+Inventory[[#This Row],[Sold - Remotely (Net Sales $)]]</f>
        <v>0</v>
      </c>
      <c r="N45" s="60"/>
      <c r="O45" s="60"/>
      <c r="P45" s="60"/>
      <c r="Q45" s="60"/>
      <c r="R45" s="62"/>
      <c r="S45" s="63"/>
      <c r="T4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5" s="65"/>
      <c r="V45" s="66">
        <f>Inventory[[#This Row],[Net Weight/Unit]]*Inventory[[#This Row],[Closing Balance (Units)]]</f>
        <v>0</v>
      </c>
      <c r="W45" s="67">
        <f>Inventory[[#This Row],[Net Weight/Unit]]*Inventory[[#This Row],[Sold - Remotely (Units)]]</f>
        <v>0</v>
      </c>
      <c r="X45" s="67">
        <f>Inventory[[#This Row],[Net Weight/Unit]]*Inventory[[#This Row],[Sold - In-Store (Units)]]</f>
        <v>0</v>
      </c>
      <c r="Y45" s="67">
        <f>Inventory[[#This Row],[Net Weight/Unit]]*Inventory[[#This Row],[Sold - Total (Units)]]</f>
        <v>0</v>
      </c>
      <c r="Z45" s="70">
        <f>'Report Details'!$B$8</f>
        <v>0</v>
      </c>
      <c r="AA45" s="70">
        <f>'Report Details'!$B$9</f>
        <v>0</v>
      </c>
      <c r="AB45" s="70">
        <f>'Report Details'!$B$10</f>
        <v>0</v>
      </c>
      <c r="AC4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5" s="70">
        <f>'Report Details'!$B$11</f>
        <v>0</v>
      </c>
      <c r="AE45" s="70"/>
      <c r="AF45" s="70"/>
    </row>
    <row r="46" spans="1:32" ht="18" customHeight="1" x14ac:dyDescent="0.3">
      <c r="A46" s="57"/>
      <c r="B46" s="57"/>
      <c r="C46" s="58"/>
      <c r="D46" s="59"/>
      <c r="E46" s="59"/>
      <c r="F46" s="59"/>
      <c r="G46" s="59"/>
      <c r="H46" s="60"/>
      <c r="I46" s="61"/>
      <c r="J46" s="60"/>
      <c r="K46" s="61"/>
      <c r="L46" s="139">
        <f>Inventory[[#This Row],[Sold - In-Store (Units)]]+Inventory[[#This Row],[Sold - Remotely (Units)]]</f>
        <v>0</v>
      </c>
      <c r="M46" s="140">
        <f>Inventory[[#This Row],[Sold - In-Store (Net Sales $)]]+Inventory[[#This Row],[Sold - Remotely (Net Sales $)]]</f>
        <v>0</v>
      </c>
      <c r="N46" s="60"/>
      <c r="O46" s="60"/>
      <c r="P46" s="60"/>
      <c r="Q46" s="60"/>
      <c r="R46" s="62"/>
      <c r="S46" s="63"/>
      <c r="T4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6" s="65"/>
      <c r="V46" s="66">
        <f>Inventory[[#This Row],[Net Weight/Unit]]*Inventory[[#This Row],[Closing Balance (Units)]]</f>
        <v>0</v>
      </c>
      <c r="W46" s="67">
        <f>Inventory[[#This Row],[Net Weight/Unit]]*Inventory[[#This Row],[Sold - Remotely (Units)]]</f>
        <v>0</v>
      </c>
      <c r="X46" s="67">
        <f>Inventory[[#This Row],[Net Weight/Unit]]*Inventory[[#This Row],[Sold - In-Store (Units)]]</f>
        <v>0</v>
      </c>
      <c r="Y46" s="67">
        <f>Inventory[[#This Row],[Net Weight/Unit]]*Inventory[[#This Row],[Sold - Total (Units)]]</f>
        <v>0</v>
      </c>
      <c r="Z46" s="68">
        <f>'Report Details'!$B$8</f>
        <v>0</v>
      </c>
      <c r="AA46" s="68">
        <f>'Report Details'!$B$9</f>
        <v>0</v>
      </c>
      <c r="AB46" s="68">
        <f>'Report Details'!$B$10</f>
        <v>0</v>
      </c>
      <c r="AC4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6" s="70">
        <f>'Report Details'!$B$11</f>
        <v>0</v>
      </c>
      <c r="AE46" s="70"/>
      <c r="AF46" s="70"/>
    </row>
    <row r="47" spans="1:32" ht="18" customHeight="1" x14ac:dyDescent="0.3">
      <c r="A47" s="57"/>
      <c r="B47" s="57"/>
      <c r="C47" s="58"/>
      <c r="D47" s="59"/>
      <c r="E47" s="59"/>
      <c r="F47" s="59"/>
      <c r="G47" s="59"/>
      <c r="H47" s="60"/>
      <c r="I47" s="61"/>
      <c r="J47" s="60"/>
      <c r="K47" s="61"/>
      <c r="L47" s="139">
        <f>Inventory[[#This Row],[Sold - In-Store (Units)]]+Inventory[[#This Row],[Sold - Remotely (Units)]]</f>
        <v>0</v>
      </c>
      <c r="M47" s="140">
        <f>Inventory[[#This Row],[Sold - In-Store (Net Sales $)]]+Inventory[[#This Row],[Sold - Remotely (Net Sales $)]]</f>
        <v>0</v>
      </c>
      <c r="N47" s="60"/>
      <c r="O47" s="60"/>
      <c r="P47" s="60"/>
      <c r="Q47" s="60"/>
      <c r="R47" s="62"/>
      <c r="S47" s="63"/>
      <c r="T4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7" s="65"/>
      <c r="V47" s="66">
        <f>Inventory[[#This Row],[Net Weight/Unit]]*Inventory[[#This Row],[Closing Balance (Units)]]</f>
        <v>0</v>
      </c>
      <c r="W47" s="67">
        <f>Inventory[[#This Row],[Net Weight/Unit]]*Inventory[[#This Row],[Sold - Remotely (Units)]]</f>
        <v>0</v>
      </c>
      <c r="X47" s="67">
        <f>Inventory[[#This Row],[Net Weight/Unit]]*Inventory[[#This Row],[Sold - In-Store (Units)]]</f>
        <v>0</v>
      </c>
      <c r="Y47" s="67">
        <f>Inventory[[#This Row],[Net Weight/Unit]]*Inventory[[#This Row],[Sold - Total (Units)]]</f>
        <v>0</v>
      </c>
      <c r="Z47" s="68">
        <f>'Report Details'!$B$8</f>
        <v>0</v>
      </c>
      <c r="AA47" s="68">
        <f>'Report Details'!$B$9</f>
        <v>0</v>
      </c>
      <c r="AB47" s="68">
        <f>'Report Details'!$B$10</f>
        <v>0</v>
      </c>
      <c r="AC4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7" s="70">
        <f>'Report Details'!$B$11</f>
        <v>0</v>
      </c>
      <c r="AE47" s="70"/>
      <c r="AF47" s="70"/>
    </row>
    <row r="48" spans="1:32" ht="18" customHeight="1" x14ac:dyDescent="0.3">
      <c r="A48" s="57"/>
      <c r="B48" s="57"/>
      <c r="C48" s="58"/>
      <c r="D48" s="59"/>
      <c r="E48" s="59"/>
      <c r="F48" s="59"/>
      <c r="G48" s="59"/>
      <c r="H48" s="60"/>
      <c r="I48" s="61"/>
      <c r="J48" s="60"/>
      <c r="K48" s="61"/>
      <c r="L48" s="139">
        <f>Inventory[[#This Row],[Sold - In-Store (Units)]]+Inventory[[#This Row],[Sold - Remotely (Units)]]</f>
        <v>0</v>
      </c>
      <c r="M48" s="140">
        <f>Inventory[[#This Row],[Sold - In-Store (Net Sales $)]]+Inventory[[#This Row],[Sold - Remotely (Net Sales $)]]</f>
        <v>0</v>
      </c>
      <c r="N48" s="60"/>
      <c r="O48" s="60"/>
      <c r="P48" s="60"/>
      <c r="Q48" s="60"/>
      <c r="R48" s="62"/>
      <c r="S48" s="63"/>
      <c r="T4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8" s="65"/>
      <c r="V48" s="66">
        <f>Inventory[[#This Row],[Net Weight/Unit]]*Inventory[[#This Row],[Closing Balance (Units)]]</f>
        <v>0</v>
      </c>
      <c r="W48" s="67">
        <f>Inventory[[#This Row],[Net Weight/Unit]]*Inventory[[#This Row],[Sold - Remotely (Units)]]</f>
        <v>0</v>
      </c>
      <c r="X48" s="67">
        <f>Inventory[[#This Row],[Net Weight/Unit]]*Inventory[[#This Row],[Sold - In-Store (Units)]]</f>
        <v>0</v>
      </c>
      <c r="Y48" s="67">
        <f>Inventory[[#This Row],[Net Weight/Unit]]*Inventory[[#This Row],[Sold - Total (Units)]]</f>
        <v>0</v>
      </c>
      <c r="Z48" s="68">
        <f>'Report Details'!$B$8</f>
        <v>0</v>
      </c>
      <c r="AA48" s="68">
        <f>'Report Details'!$B$9</f>
        <v>0</v>
      </c>
      <c r="AB48" s="68">
        <f>'Report Details'!$B$10</f>
        <v>0</v>
      </c>
      <c r="AC4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8" s="70">
        <f>'Report Details'!$B$11</f>
        <v>0</v>
      </c>
      <c r="AE48" s="70"/>
      <c r="AF48" s="70"/>
    </row>
    <row r="49" spans="1:32" ht="18" customHeight="1" x14ac:dyDescent="0.3">
      <c r="A49" s="57"/>
      <c r="B49" s="57"/>
      <c r="C49" s="58"/>
      <c r="D49" s="59"/>
      <c r="E49" s="59"/>
      <c r="F49" s="59"/>
      <c r="G49" s="59"/>
      <c r="H49" s="60"/>
      <c r="I49" s="61"/>
      <c r="J49" s="60"/>
      <c r="K49" s="61"/>
      <c r="L49" s="139">
        <f>Inventory[[#This Row],[Sold - In-Store (Units)]]+Inventory[[#This Row],[Sold - Remotely (Units)]]</f>
        <v>0</v>
      </c>
      <c r="M49" s="140">
        <f>Inventory[[#This Row],[Sold - In-Store (Net Sales $)]]+Inventory[[#This Row],[Sold - Remotely (Net Sales $)]]</f>
        <v>0</v>
      </c>
      <c r="N49" s="60"/>
      <c r="O49" s="60"/>
      <c r="P49" s="60"/>
      <c r="Q49" s="60"/>
      <c r="R49" s="62"/>
      <c r="S49" s="63"/>
      <c r="T4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9" s="65"/>
      <c r="V49" s="66">
        <f>Inventory[[#This Row],[Net Weight/Unit]]*Inventory[[#This Row],[Closing Balance (Units)]]</f>
        <v>0</v>
      </c>
      <c r="W49" s="67">
        <f>Inventory[[#This Row],[Net Weight/Unit]]*Inventory[[#This Row],[Sold - Remotely (Units)]]</f>
        <v>0</v>
      </c>
      <c r="X49" s="67">
        <f>Inventory[[#This Row],[Net Weight/Unit]]*Inventory[[#This Row],[Sold - In-Store (Units)]]</f>
        <v>0</v>
      </c>
      <c r="Y49" s="67">
        <f>Inventory[[#This Row],[Net Weight/Unit]]*Inventory[[#This Row],[Sold - Total (Units)]]</f>
        <v>0</v>
      </c>
      <c r="Z49" s="68">
        <f>'Report Details'!$B$8</f>
        <v>0</v>
      </c>
      <c r="AA49" s="68">
        <f>'Report Details'!$B$9</f>
        <v>0</v>
      </c>
      <c r="AB49" s="68">
        <f>'Report Details'!$B$10</f>
        <v>0</v>
      </c>
      <c r="AC4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9" s="70">
        <f>'Report Details'!$B$11</f>
        <v>0</v>
      </c>
      <c r="AE49" s="70"/>
      <c r="AF49" s="70"/>
    </row>
    <row r="50" spans="1:32" ht="18" customHeight="1" x14ac:dyDescent="0.3">
      <c r="A50" s="57"/>
      <c r="B50" s="57"/>
      <c r="C50" s="58"/>
      <c r="D50" s="59"/>
      <c r="E50" s="59"/>
      <c r="F50" s="59"/>
      <c r="G50" s="59"/>
      <c r="H50" s="60"/>
      <c r="I50" s="61"/>
      <c r="J50" s="60"/>
      <c r="K50" s="61"/>
      <c r="L50" s="139">
        <f>Inventory[[#This Row],[Sold - In-Store (Units)]]+Inventory[[#This Row],[Sold - Remotely (Units)]]</f>
        <v>0</v>
      </c>
      <c r="M50" s="140">
        <f>Inventory[[#This Row],[Sold - In-Store (Net Sales $)]]+Inventory[[#This Row],[Sold - Remotely (Net Sales $)]]</f>
        <v>0</v>
      </c>
      <c r="N50" s="60"/>
      <c r="O50" s="60"/>
      <c r="P50" s="60"/>
      <c r="Q50" s="60"/>
      <c r="R50" s="62"/>
      <c r="S50" s="63"/>
      <c r="T5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0" s="65"/>
      <c r="V50" s="66">
        <f>Inventory[[#This Row],[Net Weight/Unit]]*Inventory[[#This Row],[Closing Balance (Units)]]</f>
        <v>0</v>
      </c>
      <c r="W50" s="67">
        <f>Inventory[[#This Row],[Net Weight/Unit]]*Inventory[[#This Row],[Sold - Remotely (Units)]]</f>
        <v>0</v>
      </c>
      <c r="X50" s="67">
        <f>Inventory[[#This Row],[Net Weight/Unit]]*Inventory[[#This Row],[Sold - In-Store (Units)]]</f>
        <v>0</v>
      </c>
      <c r="Y50" s="67">
        <f>Inventory[[#This Row],[Net Weight/Unit]]*Inventory[[#This Row],[Sold - Total (Units)]]</f>
        <v>0</v>
      </c>
      <c r="Z50" s="68">
        <f>'Report Details'!$B$8</f>
        <v>0</v>
      </c>
      <c r="AA50" s="68">
        <f>'Report Details'!$B$9</f>
        <v>0</v>
      </c>
      <c r="AB50" s="68">
        <f>'Report Details'!$B$10</f>
        <v>0</v>
      </c>
      <c r="AC5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0" s="70">
        <f>'Report Details'!$B$11</f>
        <v>0</v>
      </c>
      <c r="AE50" s="70"/>
      <c r="AF50" s="70"/>
    </row>
    <row r="51" spans="1:32" ht="18" customHeight="1" x14ac:dyDescent="0.3">
      <c r="A51" s="57"/>
      <c r="B51" s="57"/>
      <c r="C51" s="58"/>
      <c r="D51" s="59"/>
      <c r="E51" s="59"/>
      <c r="F51" s="59"/>
      <c r="G51" s="59"/>
      <c r="H51" s="60"/>
      <c r="I51" s="61"/>
      <c r="J51" s="60"/>
      <c r="K51" s="61"/>
      <c r="L51" s="139">
        <f>Inventory[[#This Row],[Sold - In-Store (Units)]]+Inventory[[#This Row],[Sold - Remotely (Units)]]</f>
        <v>0</v>
      </c>
      <c r="M51" s="140">
        <f>Inventory[[#This Row],[Sold - In-Store (Net Sales $)]]+Inventory[[#This Row],[Sold - Remotely (Net Sales $)]]</f>
        <v>0</v>
      </c>
      <c r="N51" s="60"/>
      <c r="O51" s="60"/>
      <c r="P51" s="60"/>
      <c r="Q51" s="60"/>
      <c r="R51" s="62"/>
      <c r="S51" s="63"/>
      <c r="T5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1" s="65"/>
      <c r="V51" s="66">
        <f>Inventory[[#This Row],[Net Weight/Unit]]*Inventory[[#This Row],[Closing Balance (Units)]]</f>
        <v>0</v>
      </c>
      <c r="W51" s="67">
        <f>Inventory[[#This Row],[Net Weight/Unit]]*Inventory[[#This Row],[Sold - Remotely (Units)]]</f>
        <v>0</v>
      </c>
      <c r="X51" s="67">
        <f>Inventory[[#This Row],[Net Weight/Unit]]*Inventory[[#This Row],[Sold - In-Store (Units)]]</f>
        <v>0</v>
      </c>
      <c r="Y51" s="67">
        <f>Inventory[[#This Row],[Net Weight/Unit]]*Inventory[[#This Row],[Sold - Total (Units)]]</f>
        <v>0</v>
      </c>
      <c r="Z51" s="68">
        <f>'Report Details'!$B$8</f>
        <v>0</v>
      </c>
      <c r="AA51" s="68">
        <f>'Report Details'!$B$9</f>
        <v>0</v>
      </c>
      <c r="AB51" s="68">
        <f>'Report Details'!$B$10</f>
        <v>0</v>
      </c>
      <c r="AC5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1" s="70">
        <f>'Report Details'!$B$11</f>
        <v>0</v>
      </c>
      <c r="AE51" s="70"/>
      <c r="AF51" s="70"/>
    </row>
    <row r="52" spans="1:32" ht="18" customHeight="1" x14ac:dyDescent="0.3">
      <c r="A52" s="57"/>
      <c r="B52" s="57"/>
      <c r="C52" s="58"/>
      <c r="D52" s="59"/>
      <c r="E52" s="59"/>
      <c r="F52" s="59"/>
      <c r="G52" s="59"/>
      <c r="H52" s="60"/>
      <c r="I52" s="61"/>
      <c r="J52" s="60"/>
      <c r="K52" s="61"/>
      <c r="L52" s="139">
        <f>Inventory[[#This Row],[Sold - In-Store (Units)]]+Inventory[[#This Row],[Sold - Remotely (Units)]]</f>
        <v>0</v>
      </c>
      <c r="M52" s="140">
        <f>Inventory[[#This Row],[Sold - In-Store (Net Sales $)]]+Inventory[[#This Row],[Sold - Remotely (Net Sales $)]]</f>
        <v>0</v>
      </c>
      <c r="N52" s="60"/>
      <c r="O52" s="60"/>
      <c r="P52" s="60"/>
      <c r="Q52" s="60"/>
      <c r="R52" s="62"/>
      <c r="S52" s="63"/>
      <c r="T5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2" s="65"/>
      <c r="V52" s="66">
        <f>Inventory[[#This Row],[Net Weight/Unit]]*Inventory[[#This Row],[Closing Balance (Units)]]</f>
        <v>0</v>
      </c>
      <c r="W52" s="67">
        <f>Inventory[[#This Row],[Net Weight/Unit]]*Inventory[[#This Row],[Sold - Remotely (Units)]]</f>
        <v>0</v>
      </c>
      <c r="X52" s="67">
        <f>Inventory[[#This Row],[Net Weight/Unit]]*Inventory[[#This Row],[Sold - In-Store (Units)]]</f>
        <v>0</v>
      </c>
      <c r="Y52" s="67">
        <f>Inventory[[#This Row],[Net Weight/Unit]]*Inventory[[#This Row],[Sold - Total (Units)]]</f>
        <v>0</v>
      </c>
      <c r="Z52" s="68">
        <f>'Report Details'!$B$8</f>
        <v>0</v>
      </c>
      <c r="AA52" s="68">
        <f>'Report Details'!$B$9</f>
        <v>0</v>
      </c>
      <c r="AB52" s="68">
        <f>'Report Details'!$B$10</f>
        <v>0</v>
      </c>
      <c r="AC5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2" s="70">
        <f>'Report Details'!$B$11</f>
        <v>0</v>
      </c>
      <c r="AE52" s="70"/>
      <c r="AF52" s="70"/>
    </row>
    <row r="53" spans="1:32" ht="18" customHeight="1" x14ac:dyDescent="0.3">
      <c r="A53" s="57"/>
      <c r="B53" s="57"/>
      <c r="C53" s="58"/>
      <c r="D53" s="59"/>
      <c r="E53" s="59"/>
      <c r="F53" s="59"/>
      <c r="G53" s="59"/>
      <c r="H53" s="60"/>
      <c r="I53" s="61"/>
      <c r="J53" s="60"/>
      <c r="K53" s="61"/>
      <c r="L53" s="139">
        <f>Inventory[[#This Row],[Sold - In-Store (Units)]]+Inventory[[#This Row],[Sold - Remotely (Units)]]</f>
        <v>0</v>
      </c>
      <c r="M53" s="140">
        <f>Inventory[[#This Row],[Sold - In-Store (Net Sales $)]]+Inventory[[#This Row],[Sold - Remotely (Net Sales $)]]</f>
        <v>0</v>
      </c>
      <c r="N53" s="60"/>
      <c r="O53" s="60"/>
      <c r="P53" s="60"/>
      <c r="Q53" s="60"/>
      <c r="R53" s="62"/>
      <c r="S53" s="63"/>
      <c r="T5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3" s="65"/>
      <c r="V53" s="66">
        <f>Inventory[[#This Row],[Net Weight/Unit]]*Inventory[[#This Row],[Closing Balance (Units)]]</f>
        <v>0</v>
      </c>
      <c r="W53" s="67">
        <f>Inventory[[#This Row],[Net Weight/Unit]]*Inventory[[#This Row],[Sold - Remotely (Units)]]</f>
        <v>0</v>
      </c>
      <c r="X53" s="67">
        <f>Inventory[[#This Row],[Net Weight/Unit]]*Inventory[[#This Row],[Sold - In-Store (Units)]]</f>
        <v>0</v>
      </c>
      <c r="Y53" s="67">
        <f>Inventory[[#This Row],[Net Weight/Unit]]*Inventory[[#This Row],[Sold - Total (Units)]]</f>
        <v>0</v>
      </c>
      <c r="Z53" s="68">
        <f>'Report Details'!$B$8</f>
        <v>0</v>
      </c>
      <c r="AA53" s="68">
        <f>'Report Details'!$B$9</f>
        <v>0</v>
      </c>
      <c r="AB53" s="68">
        <f>'Report Details'!$B$10</f>
        <v>0</v>
      </c>
      <c r="AC5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3" s="70">
        <f>'Report Details'!$B$11</f>
        <v>0</v>
      </c>
      <c r="AE53" s="70"/>
      <c r="AF53" s="70"/>
    </row>
    <row r="54" spans="1:32" ht="18" customHeight="1" x14ac:dyDescent="0.3">
      <c r="A54" s="57"/>
      <c r="B54" s="57"/>
      <c r="C54" s="58"/>
      <c r="D54" s="59"/>
      <c r="E54" s="59"/>
      <c r="F54" s="59"/>
      <c r="G54" s="59"/>
      <c r="H54" s="60"/>
      <c r="I54" s="61"/>
      <c r="J54" s="60"/>
      <c r="K54" s="61"/>
      <c r="L54" s="139">
        <f>Inventory[[#This Row],[Sold - In-Store (Units)]]+Inventory[[#This Row],[Sold - Remotely (Units)]]</f>
        <v>0</v>
      </c>
      <c r="M54" s="140">
        <f>Inventory[[#This Row],[Sold - In-Store (Net Sales $)]]+Inventory[[#This Row],[Sold - Remotely (Net Sales $)]]</f>
        <v>0</v>
      </c>
      <c r="N54" s="60"/>
      <c r="O54" s="60"/>
      <c r="P54" s="60"/>
      <c r="Q54" s="60"/>
      <c r="R54" s="62"/>
      <c r="S54" s="63"/>
      <c r="T5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4" s="65"/>
      <c r="V54" s="66">
        <f>Inventory[[#This Row],[Net Weight/Unit]]*Inventory[[#This Row],[Closing Balance (Units)]]</f>
        <v>0</v>
      </c>
      <c r="W54" s="67">
        <f>Inventory[[#This Row],[Net Weight/Unit]]*Inventory[[#This Row],[Sold - Remotely (Units)]]</f>
        <v>0</v>
      </c>
      <c r="X54" s="67">
        <f>Inventory[[#This Row],[Net Weight/Unit]]*Inventory[[#This Row],[Sold - In-Store (Units)]]</f>
        <v>0</v>
      </c>
      <c r="Y54" s="67">
        <f>Inventory[[#This Row],[Net Weight/Unit]]*Inventory[[#This Row],[Sold - Total (Units)]]</f>
        <v>0</v>
      </c>
      <c r="Z54" s="68">
        <f>'Report Details'!$B$8</f>
        <v>0</v>
      </c>
      <c r="AA54" s="68">
        <f>'Report Details'!$B$9</f>
        <v>0</v>
      </c>
      <c r="AB54" s="68">
        <f>'Report Details'!$B$10</f>
        <v>0</v>
      </c>
      <c r="AC5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4" s="70">
        <f>'Report Details'!$B$11</f>
        <v>0</v>
      </c>
      <c r="AE54" s="70"/>
      <c r="AF54" s="70"/>
    </row>
    <row r="55" spans="1:32" ht="18" customHeight="1" x14ac:dyDescent="0.3">
      <c r="A55" s="57"/>
      <c r="B55" s="57"/>
      <c r="C55" s="58"/>
      <c r="D55" s="59"/>
      <c r="E55" s="59"/>
      <c r="F55" s="59"/>
      <c r="G55" s="59"/>
      <c r="H55" s="60"/>
      <c r="I55" s="61"/>
      <c r="J55" s="60"/>
      <c r="K55" s="61"/>
      <c r="L55" s="139">
        <f>Inventory[[#This Row],[Sold - In-Store (Units)]]+Inventory[[#This Row],[Sold - Remotely (Units)]]</f>
        <v>0</v>
      </c>
      <c r="M55" s="140">
        <f>Inventory[[#This Row],[Sold - In-Store (Net Sales $)]]+Inventory[[#This Row],[Sold - Remotely (Net Sales $)]]</f>
        <v>0</v>
      </c>
      <c r="N55" s="60"/>
      <c r="O55" s="60"/>
      <c r="P55" s="60"/>
      <c r="Q55" s="60"/>
      <c r="R55" s="62"/>
      <c r="S55" s="63"/>
      <c r="T5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5" s="65"/>
      <c r="V55" s="66">
        <f>Inventory[[#This Row],[Net Weight/Unit]]*Inventory[[#This Row],[Closing Balance (Units)]]</f>
        <v>0</v>
      </c>
      <c r="W55" s="67">
        <f>Inventory[[#This Row],[Net Weight/Unit]]*Inventory[[#This Row],[Sold - Remotely (Units)]]</f>
        <v>0</v>
      </c>
      <c r="X55" s="67">
        <f>Inventory[[#This Row],[Net Weight/Unit]]*Inventory[[#This Row],[Sold - In-Store (Units)]]</f>
        <v>0</v>
      </c>
      <c r="Y55" s="67">
        <f>Inventory[[#This Row],[Net Weight/Unit]]*Inventory[[#This Row],[Sold - Total (Units)]]</f>
        <v>0</v>
      </c>
      <c r="Z55" s="68">
        <f>'Report Details'!$B$8</f>
        <v>0</v>
      </c>
      <c r="AA55" s="68">
        <f>'Report Details'!$B$9</f>
        <v>0</v>
      </c>
      <c r="AB55" s="68">
        <f>'Report Details'!$B$10</f>
        <v>0</v>
      </c>
      <c r="AC5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5" s="70">
        <f>'Report Details'!$B$11</f>
        <v>0</v>
      </c>
      <c r="AE55" s="70"/>
      <c r="AF55" s="70"/>
    </row>
    <row r="56" spans="1:32" ht="18" customHeight="1" x14ac:dyDescent="0.3">
      <c r="A56" s="57"/>
      <c r="B56" s="57"/>
      <c r="C56" s="58"/>
      <c r="D56" s="59"/>
      <c r="E56" s="59"/>
      <c r="F56" s="59"/>
      <c r="G56" s="59"/>
      <c r="H56" s="60"/>
      <c r="I56" s="61"/>
      <c r="J56" s="60"/>
      <c r="K56" s="61"/>
      <c r="L56" s="139">
        <f>Inventory[[#This Row],[Sold - In-Store (Units)]]+Inventory[[#This Row],[Sold - Remotely (Units)]]</f>
        <v>0</v>
      </c>
      <c r="M56" s="140">
        <f>Inventory[[#This Row],[Sold - In-Store (Net Sales $)]]+Inventory[[#This Row],[Sold - Remotely (Net Sales $)]]</f>
        <v>0</v>
      </c>
      <c r="N56" s="60"/>
      <c r="O56" s="60"/>
      <c r="P56" s="60"/>
      <c r="Q56" s="60"/>
      <c r="R56" s="62"/>
      <c r="S56" s="63"/>
      <c r="T5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6" s="65"/>
      <c r="V56" s="66">
        <f>Inventory[[#This Row],[Net Weight/Unit]]*Inventory[[#This Row],[Closing Balance (Units)]]</f>
        <v>0</v>
      </c>
      <c r="W56" s="67">
        <f>Inventory[[#This Row],[Net Weight/Unit]]*Inventory[[#This Row],[Sold - Remotely (Units)]]</f>
        <v>0</v>
      </c>
      <c r="X56" s="67">
        <f>Inventory[[#This Row],[Net Weight/Unit]]*Inventory[[#This Row],[Sold - In-Store (Units)]]</f>
        <v>0</v>
      </c>
      <c r="Y56" s="67">
        <f>Inventory[[#This Row],[Net Weight/Unit]]*Inventory[[#This Row],[Sold - Total (Units)]]</f>
        <v>0</v>
      </c>
      <c r="Z56" s="68">
        <f>'Report Details'!$B$8</f>
        <v>0</v>
      </c>
      <c r="AA56" s="68">
        <f>'Report Details'!$B$9</f>
        <v>0</v>
      </c>
      <c r="AB56" s="68">
        <f>'Report Details'!$B$10</f>
        <v>0</v>
      </c>
      <c r="AC5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6" s="70">
        <f>'Report Details'!$B$11</f>
        <v>0</v>
      </c>
      <c r="AE56" s="70"/>
      <c r="AF56" s="70"/>
    </row>
    <row r="57" spans="1:32" ht="18" customHeight="1" x14ac:dyDescent="0.3">
      <c r="A57" s="57"/>
      <c r="B57" s="57"/>
      <c r="C57" s="58"/>
      <c r="D57" s="59"/>
      <c r="E57" s="59"/>
      <c r="F57" s="59"/>
      <c r="G57" s="59"/>
      <c r="H57" s="60"/>
      <c r="I57" s="61"/>
      <c r="J57" s="60"/>
      <c r="K57" s="61"/>
      <c r="L57" s="139">
        <f>Inventory[[#This Row],[Sold - In-Store (Units)]]+Inventory[[#This Row],[Sold - Remotely (Units)]]</f>
        <v>0</v>
      </c>
      <c r="M57" s="140">
        <f>Inventory[[#This Row],[Sold - In-Store (Net Sales $)]]+Inventory[[#This Row],[Sold - Remotely (Net Sales $)]]</f>
        <v>0</v>
      </c>
      <c r="N57" s="60"/>
      <c r="O57" s="60"/>
      <c r="P57" s="60"/>
      <c r="Q57" s="60"/>
      <c r="R57" s="62"/>
      <c r="S57" s="63"/>
      <c r="T5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7" s="65"/>
      <c r="V57" s="66">
        <f>Inventory[[#This Row],[Net Weight/Unit]]*Inventory[[#This Row],[Closing Balance (Units)]]</f>
        <v>0</v>
      </c>
      <c r="W57" s="67">
        <f>Inventory[[#This Row],[Net Weight/Unit]]*Inventory[[#This Row],[Sold - Remotely (Units)]]</f>
        <v>0</v>
      </c>
      <c r="X57" s="67">
        <f>Inventory[[#This Row],[Net Weight/Unit]]*Inventory[[#This Row],[Sold - In-Store (Units)]]</f>
        <v>0</v>
      </c>
      <c r="Y57" s="67">
        <f>Inventory[[#This Row],[Net Weight/Unit]]*Inventory[[#This Row],[Sold - Total (Units)]]</f>
        <v>0</v>
      </c>
      <c r="Z57" s="68">
        <f>'Report Details'!$B$8</f>
        <v>0</v>
      </c>
      <c r="AA57" s="68">
        <f>'Report Details'!$B$9</f>
        <v>0</v>
      </c>
      <c r="AB57" s="68">
        <f>'Report Details'!$B$10</f>
        <v>0</v>
      </c>
      <c r="AC5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7" s="70">
        <f>'Report Details'!$B$11</f>
        <v>0</v>
      </c>
      <c r="AE57" s="70"/>
      <c r="AF57" s="70"/>
    </row>
    <row r="58" spans="1:32" ht="18" customHeight="1" x14ac:dyDescent="0.3">
      <c r="A58" s="57"/>
      <c r="B58" s="57"/>
      <c r="C58" s="58"/>
      <c r="D58" s="59"/>
      <c r="E58" s="59"/>
      <c r="F58" s="59"/>
      <c r="G58" s="59"/>
      <c r="H58" s="60"/>
      <c r="I58" s="61"/>
      <c r="J58" s="60"/>
      <c r="K58" s="61"/>
      <c r="L58" s="139">
        <f>Inventory[[#This Row],[Sold - In-Store (Units)]]+Inventory[[#This Row],[Sold - Remotely (Units)]]</f>
        <v>0</v>
      </c>
      <c r="M58" s="140">
        <f>Inventory[[#This Row],[Sold - In-Store (Net Sales $)]]+Inventory[[#This Row],[Sold - Remotely (Net Sales $)]]</f>
        <v>0</v>
      </c>
      <c r="N58" s="60"/>
      <c r="O58" s="60"/>
      <c r="P58" s="60"/>
      <c r="Q58" s="60"/>
      <c r="R58" s="62"/>
      <c r="S58" s="63"/>
      <c r="T5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8" s="65"/>
      <c r="V58" s="66">
        <f>Inventory[[#This Row],[Net Weight/Unit]]*Inventory[[#This Row],[Closing Balance (Units)]]</f>
        <v>0</v>
      </c>
      <c r="W58" s="67">
        <f>Inventory[[#This Row],[Net Weight/Unit]]*Inventory[[#This Row],[Sold - Remotely (Units)]]</f>
        <v>0</v>
      </c>
      <c r="X58" s="67">
        <f>Inventory[[#This Row],[Net Weight/Unit]]*Inventory[[#This Row],[Sold - In-Store (Units)]]</f>
        <v>0</v>
      </c>
      <c r="Y58" s="67">
        <f>Inventory[[#This Row],[Net Weight/Unit]]*Inventory[[#This Row],[Sold - Total (Units)]]</f>
        <v>0</v>
      </c>
      <c r="Z58" s="68">
        <f>'Report Details'!$B$8</f>
        <v>0</v>
      </c>
      <c r="AA58" s="68">
        <f>'Report Details'!$B$9</f>
        <v>0</v>
      </c>
      <c r="AB58" s="68">
        <f>'Report Details'!$B$10</f>
        <v>0</v>
      </c>
      <c r="AC5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8" s="70">
        <f>'Report Details'!$B$11</f>
        <v>0</v>
      </c>
      <c r="AE58" s="70"/>
      <c r="AF58" s="70"/>
    </row>
    <row r="59" spans="1:32" ht="18" customHeight="1" x14ac:dyDescent="0.3">
      <c r="A59" s="57"/>
      <c r="B59" s="57"/>
      <c r="C59" s="58"/>
      <c r="D59" s="59"/>
      <c r="E59" s="59"/>
      <c r="F59" s="59"/>
      <c r="G59" s="59"/>
      <c r="H59" s="60"/>
      <c r="I59" s="61"/>
      <c r="J59" s="60"/>
      <c r="K59" s="61"/>
      <c r="L59" s="139">
        <f>Inventory[[#This Row],[Sold - In-Store (Units)]]+Inventory[[#This Row],[Sold - Remotely (Units)]]</f>
        <v>0</v>
      </c>
      <c r="M59" s="140">
        <f>Inventory[[#This Row],[Sold - In-Store (Net Sales $)]]+Inventory[[#This Row],[Sold - Remotely (Net Sales $)]]</f>
        <v>0</v>
      </c>
      <c r="N59" s="60"/>
      <c r="O59" s="60"/>
      <c r="P59" s="60"/>
      <c r="Q59" s="60"/>
      <c r="R59" s="62"/>
      <c r="S59" s="63"/>
      <c r="T5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9" s="65"/>
      <c r="V59" s="66">
        <f>Inventory[[#This Row],[Net Weight/Unit]]*Inventory[[#This Row],[Closing Balance (Units)]]</f>
        <v>0</v>
      </c>
      <c r="W59" s="67">
        <f>Inventory[[#This Row],[Net Weight/Unit]]*Inventory[[#This Row],[Sold - Remotely (Units)]]</f>
        <v>0</v>
      </c>
      <c r="X59" s="67">
        <f>Inventory[[#This Row],[Net Weight/Unit]]*Inventory[[#This Row],[Sold - In-Store (Units)]]</f>
        <v>0</v>
      </c>
      <c r="Y59" s="67">
        <f>Inventory[[#This Row],[Net Weight/Unit]]*Inventory[[#This Row],[Sold - Total (Units)]]</f>
        <v>0</v>
      </c>
      <c r="Z59" s="68">
        <f>'Report Details'!$B$8</f>
        <v>0</v>
      </c>
      <c r="AA59" s="68">
        <f>'Report Details'!$B$9</f>
        <v>0</v>
      </c>
      <c r="AB59" s="68">
        <f>'Report Details'!$B$10</f>
        <v>0</v>
      </c>
      <c r="AC5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9" s="70">
        <f>'Report Details'!$B$11</f>
        <v>0</v>
      </c>
      <c r="AE59" s="70"/>
      <c r="AF59" s="70"/>
    </row>
    <row r="60" spans="1:32" ht="18" customHeight="1" x14ac:dyDescent="0.3">
      <c r="A60" s="57"/>
      <c r="B60" s="57"/>
      <c r="C60" s="58"/>
      <c r="D60" s="59"/>
      <c r="E60" s="59"/>
      <c r="F60" s="59"/>
      <c r="G60" s="59"/>
      <c r="H60" s="60"/>
      <c r="I60" s="61"/>
      <c r="J60" s="60"/>
      <c r="K60" s="61"/>
      <c r="L60" s="139">
        <f>Inventory[[#This Row],[Sold - In-Store (Units)]]+Inventory[[#This Row],[Sold - Remotely (Units)]]</f>
        <v>0</v>
      </c>
      <c r="M60" s="140">
        <f>Inventory[[#This Row],[Sold - In-Store (Net Sales $)]]+Inventory[[#This Row],[Sold - Remotely (Net Sales $)]]</f>
        <v>0</v>
      </c>
      <c r="N60" s="60"/>
      <c r="O60" s="60"/>
      <c r="P60" s="60"/>
      <c r="Q60" s="60"/>
      <c r="R60" s="62"/>
      <c r="S60" s="63"/>
      <c r="T6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0" s="65"/>
      <c r="V60" s="66">
        <f>Inventory[[#This Row],[Net Weight/Unit]]*Inventory[[#This Row],[Closing Balance (Units)]]</f>
        <v>0</v>
      </c>
      <c r="W60" s="67">
        <f>Inventory[[#This Row],[Net Weight/Unit]]*Inventory[[#This Row],[Sold - Remotely (Units)]]</f>
        <v>0</v>
      </c>
      <c r="X60" s="67">
        <f>Inventory[[#This Row],[Net Weight/Unit]]*Inventory[[#This Row],[Sold - In-Store (Units)]]</f>
        <v>0</v>
      </c>
      <c r="Y60" s="67">
        <f>Inventory[[#This Row],[Net Weight/Unit]]*Inventory[[#This Row],[Sold - Total (Units)]]</f>
        <v>0</v>
      </c>
      <c r="Z60" s="68">
        <f>'Report Details'!$B$8</f>
        <v>0</v>
      </c>
      <c r="AA60" s="68">
        <f>'Report Details'!$B$9</f>
        <v>0</v>
      </c>
      <c r="AB60" s="68">
        <f>'Report Details'!$B$10</f>
        <v>0</v>
      </c>
      <c r="AC6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0" s="70">
        <f>'Report Details'!$B$11</f>
        <v>0</v>
      </c>
      <c r="AE60" s="70"/>
      <c r="AF60" s="70"/>
    </row>
    <row r="61" spans="1:32" ht="18" customHeight="1" x14ac:dyDescent="0.3">
      <c r="A61" s="57"/>
      <c r="B61" s="57"/>
      <c r="C61" s="58"/>
      <c r="D61" s="59"/>
      <c r="E61" s="59"/>
      <c r="F61" s="59"/>
      <c r="G61" s="59"/>
      <c r="H61" s="60"/>
      <c r="I61" s="61"/>
      <c r="J61" s="60"/>
      <c r="K61" s="61"/>
      <c r="L61" s="139">
        <f>Inventory[[#This Row],[Sold - In-Store (Units)]]+Inventory[[#This Row],[Sold - Remotely (Units)]]</f>
        <v>0</v>
      </c>
      <c r="M61" s="140">
        <f>Inventory[[#This Row],[Sold - In-Store (Net Sales $)]]+Inventory[[#This Row],[Sold - Remotely (Net Sales $)]]</f>
        <v>0</v>
      </c>
      <c r="N61" s="60"/>
      <c r="O61" s="60"/>
      <c r="P61" s="60"/>
      <c r="Q61" s="60"/>
      <c r="R61" s="62"/>
      <c r="S61" s="63"/>
      <c r="T6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1" s="65"/>
      <c r="V61" s="66">
        <f>Inventory[[#This Row],[Net Weight/Unit]]*Inventory[[#This Row],[Closing Balance (Units)]]</f>
        <v>0</v>
      </c>
      <c r="W61" s="67">
        <f>Inventory[[#This Row],[Net Weight/Unit]]*Inventory[[#This Row],[Sold - Remotely (Units)]]</f>
        <v>0</v>
      </c>
      <c r="X61" s="67">
        <f>Inventory[[#This Row],[Net Weight/Unit]]*Inventory[[#This Row],[Sold - In-Store (Units)]]</f>
        <v>0</v>
      </c>
      <c r="Y61" s="67">
        <f>Inventory[[#This Row],[Net Weight/Unit]]*Inventory[[#This Row],[Sold - Total (Units)]]</f>
        <v>0</v>
      </c>
      <c r="Z61" s="68">
        <f>'Report Details'!$B$8</f>
        <v>0</v>
      </c>
      <c r="AA61" s="68">
        <f>'Report Details'!$B$9</f>
        <v>0</v>
      </c>
      <c r="AB61" s="68">
        <f>'Report Details'!$B$10</f>
        <v>0</v>
      </c>
      <c r="AC6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1" s="70">
        <f>'Report Details'!$B$11</f>
        <v>0</v>
      </c>
      <c r="AE61" s="70"/>
      <c r="AF61" s="70"/>
    </row>
    <row r="62" spans="1:32" ht="18" customHeight="1" x14ac:dyDescent="0.3">
      <c r="A62" s="57"/>
      <c r="B62" s="57"/>
      <c r="C62" s="58"/>
      <c r="D62" s="59"/>
      <c r="E62" s="59"/>
      <c r="F62" s="59"/>
      <c r="G62" s="59"/>
      <c r="H62" s="60"/>
      <c r="I62" s="61"/>
      <c r="J62" s="60"/>
      <c r="K62" s="61"/>
      <c r="L62" s="139">
        <f>Inventory[[#This Row],[Sold - In-Store (Units)]]+Inventory[[#This Row],[Sold - Remotely (Units)]]</f>
        <v>0</v>
      </c>
      <c r="M62" s="140">
        <f>Inventory[[#This Row],[Sold - In-Store (Net Sales $)]]+Inventory[[#This Row],[Sold - Remotely (Net Sales $)]]</f>
        <v>0</v>
      </c>
      <c r="N62" s="60"/>
      <c r="O62" s="60"/>
      <c r="P62" s="60"/>
      <c r="Q62" s="60"/>
      <c r="R62" s="62"/>
      <c r="S62" s="63"/>
      <c r="T6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2" s="65"/>
      <c r="V62" s="66">
        <f>Inventory[[#This Row],[Net Weight/Unit]]*Inventory[[#This Row],[Closing Balance (Units)]]</f>
        <v>0</v>
      </c>
      <c r="W62" s="67">
        <f>Inventory[[#This Row],[Net Weight/Unit]]*Inventory[[#This Row],[Sold - Remotely (Units)]]</f>
        <v>0</v>
      </c>
      <c r="X62" s="67">
        <f>Inventory[[#This Row],[Net Weight/Unit]]*Inventory[[#This Row],[Sold - In-Store (Units)]]</f>
        <v>0</v>
      </c>
      <c r="Y62" s="67">
        <f>Inventory[[#This Row],[Net Weight/Unit]]*Inventory[[#This Row],[Sold - Total (Units)]]</f>
        <v>0</v>
      </c>
      <c r="Z62" s="68">
        <f>'Report Details'!$B$8</f>
        <v>0</v>
      </c>
      <c r="AA62" s="68">
        <f>'Report Details'!$B$9</f>
        <v>0</v>
      </c>
      <c r="AB62" s="68">
        <f>'Report Details'!$B$10</f>
        <v>0</v>
      </c>
      <c r="AC6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2" s="70">
        <f>'Report Details'!$B$11</f>
        <v>0</v>
      </c>
      <c r="AE62" s="70"/>
      <c r="AF62" s="70"/>
    </row>
    <row r="63" spans="1:32" ht="18" customHeight="1" x14ac:dyDescent="0.3">
      <c r="A63" s="57"/>
      <c r="B63" s="57"/>
      <c r="C63" s="58"/>
      <c r="D63" s="59"/>
      <c r="E63" s="59"/>
      <c r="F63" s="59"/>
      <c r="G63" s="59"/>
      <c r="H63" s="60"/>
      <c r="I63" s="61"/>
      <c r="J63" s="60"/>
      <c r="K63" s="61"/>
      <c r="L63" s="139">
        <f>Inventory[[#This Row],[Sold - In-Store (Units)]]+Inventory[[#This Row],[Sold - Remotely (Units)]]</f>
        <v>0</v>
      </c>
      <c r="M63" s="140">
        <f>Inventory[[#This Row],[Sold - In-Store (Net Sales $)]]+Inventory[[#This Row],[Sold - Remotely (Net Sales $)]]</f>
        <v>0</v>
      </c>
      <c r="N63" s="60"/>
      <c r="O63" s="60"/>
      <c r="P63" s="60"/>
      <c r="Q63" s="60"/>
      <c r="R63" s="62"/>
      <c r="S63" s="63"/>
      <c r="T6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3" s="65"/>
      <c r="V63" s="66">
        <f>Inventory[[#This Row],[Net Weight/Unit]]*Inventory[[#This Row],[Closing Balance (Units)]]</f>
        <v>0</v>
      </c>
      <c r="W63" s="67">
        <f>Inventory[[#This Row],[Net Weight/Unit]]*Inventory[[#This Row],[Sold - Remotely (Units)]]</f>
        <v>0</v>
      </c>
      <c r="X63" s="67">
        <f>Inventory[[#This Row],[Net Weight/Unit]]*Inventory[[#This Row],[Sold - In-Store (Units)]]</f>
        <v>0</v>
      </c>
      <c r="Y63" s="67">
        <f>Inventory[[#This Row],[Net Weight/Unit]]*Inventory[[#This Row],[Sold - Total (Units)]]</f>
        <v>0</v>
      </c>
      <c r="Z63" s="68">
        <f>'Report Details'!$B$8</f>
        <v>0</v>
      </c>
      <c r="AA63" s="68">
        <f>'Report Details'!$B$9</f>
        <v>0</v>
      </c>
      <c r="AB63" s="68">
        <f>'Report Details'!$B$10</f>
        <v>0</v>
      </c>
      <c r="AC6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3" s="70">
        <f>'Report Details'!$B$11</f>
        <v>0</v>
      </c>
      <c r="AE63" s="70"/>
      <c r="AF63" s="70"/>
    </row>
    <row r="64" spans="1:32" ht="18" customHeight="1" x14ac:dyDescent="0.3">
      <c r="A64" s="57"/>
      <c r="B64" s="57"/>
      <c r="C64" s="58"/>
      <c r="D64" s="59"/>
      <c r="E64" s="59"/>
      <c r="F64" s="59"/>
      <c r="G64" s="59"/>
      <c r="H64" s="60"/>
      <c r="I64" s="61"/>
      <c r="J64" s="60"/>
      <c r="K64" s="61"/>
      <c r="L64" s="139">
        <f>Inventory[[#This Row],[Sold - In-Store (Units)]]+Inventory[[#This Row],[Sold - Remotely (Units)]]</f>
        <v>0</v>
      </c>
      <c r="M64" s="140">
        <f>Inventory[[#This Row],[Sold - In-Store (Net Sales $)]]+Inventory[[#This Row],[Sold - Remotely (Net Sales $)]]</f>
        <v>0</v>
      </c>
      <c r="N64" s="60"/>
      <c r="O64" s="60"/>
      <c r="P64" s="60"/>
      <c r="Q64" s="60"/>
      <c r="R64" s="62"/>
      <c r="S64" s="63"/>
      <c r="T6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4" s="65"/>
      <c r="V64" s="66">
        <f>Inventory[[#This Row],[Net Weight/Unit]]*Inventory[[#This Row],[Closing Balance (Units)]]</f>
        <v>0</v>
      </c>
      <c r="W64" s="67">
        <f>Inventory[[#This Row],[Net Weight/Unit]]*Inventory[[#This Row],[Sold - Remotely (Units)]]</f>
        <v>0</v>
      </c>
      <c r="X64" s="67">
        <f>Inventory[[#This Row],[Net Weight/Unit]]*Inventory[[#This Row],[Sold - In-Store (Units)]]</f>
        <v>0</v>
      </c>
      <c r="Y64" s="67">
        <f>Inventory[[#This Row],[Net Weight/Unit]]*Inventory[[#This Row],[Sold - Total (Units)]]</f>
        <v>0</v>
      </c>
      <c r="Z64" s="68">
        <f>'Report Details'!$B$8</f>
        <v>0</v>
      </c>
      <c r="AA64" s="68">
        <f>'Report Details'!$B$9</f>
        <v>0</v>
      </c>
      <c r="AB64" s="68">
        <f>'Report Details'!$B$10</f>
        <v>0</v>
      </c>
      <c r="AC6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4" s="70">
        <f>'Report Details'!$B$11</f>
        <v>0</v>
      </c>
      <c r="AE64" s="70"/>
      <c r="AF64" s="70"/>
    </row>
    <row r="65" spans="1:32" ht="18" customHeight="1" x14ac:dyDescent="0.3">
      <c r="A65" s="57"/>
      <c r="B65" s="57"/>
      <c r="C65" s="58"/>
      <c r="D65" s="59"/>
      <c r="E65" s="59"/>
      <c r="F65" s="59"/>
      <c r="G65" s="59"/>
      <c r="H65" s="60"/>
      <c r="I65" s="61"/>
      <c r="J65" s="60"/>
      <c r="K65" s="61"/>
      <c r="L65" s="139">
        <f>Inventory[[#This Row],[Sold - In-Store (Units)]]+Inventory[[#This Row],[Sold - Remotely (Units)]]</f>
        <v>0</v>
      </c>
      <c r="M65" s="140">
        <f>Inventory[[#This Row],[Sold - In-Store (Net Sales $)]]+Inventory[[#This Row],[Sold - Remotely (Net Sales $)]]</f>
        <v>0</v>
      </c>
      <c r="N65" s="60"/>
      <c r="O65" s="60"/>
      <c r="P65" s="60"/>
      <c r="Q65" s="60"/>
      <c r="R65" s="62"/>
      <c r="S65" s="63"/>
      <c r="T6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5" s="65"/>
      <c r="V65" s="66">
        <f>Inventory[[#This Row],[Net Weight/Unit]]*Inventory[[#This Row],[Closing Balance (Units)]]</f>
        <v>0</v>
      </c>
      <c r="W65" s="67">
        <f>Inventory[[#This Row],[Net Weight/Unit]]*Inventory[[#This Row],[Sold - Remotely (Units)]]</f>
        <v>0</v>
      </c>
      <c r="X65" s="67">
        <f>Inventory[[#This Row],[Net Weight/Unit]]*Inventory[[#This Row],[Sold - In-Store (Units)]]</f>
        <v>0</v>
      </c>
      <c r="Y65" s="67">
        <f>Inventory[[#This Row],[Net Weight/Unit]]*Inventory[[#This Row],[Sold - Total (Units)]]</f>
        <v>0</v>
      </c>
      <c r="Z65" s="68">
        <f>'Report Details'!$B$8</f>
        <v>0</v>
      </c>
      <c r="AA65" s="68">
        <f>'Report Details'!$B$9</f>
        <v>0</v>
      </c>
      <c r="AB65" s="68">
        <f>'Report Details'!$B$10</f>
        <v>0</v>
      </c>
      <c r="AC6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5" s="70">
        <f>'Report Details'!$B$11</f>
        <v>0</v>
      </c>
      <c r="AE65" s="70"/>
      <c r="AF65" s="70"/>
    </row>
    <row r="66" spans="1:32" ht="18" customHeight="1" x14ac:dyDescent="0.3">
      <c r="A66" s="57"/>
      <c r="B66" s="57"/>
      <c r="C66" s="58"/>
      <c r="D66" s="59"/>
      <c r="E66" s="59"/>
      <c r="F66" s="59"/>
      <c r="G66" s="59"/>
      <c r="H66" s="60"/>
      <c r="I66" s="61"/>
      <c r="J66" s="60"/>
      <c r="K66" s="61"/>
      <c r="L66" s="139">
        <f>Inventory[[#This Row],[Sold - In-Store (Units)]]+Inventory[[#This Row],[Sold - Remotely (Units)]]</f>
        <v>0</v>
      </c>
      <c r="M66" s="140">
        <f>Inventory[[#This Row],[Sold - In-Store (Net Sales $)]]+Inventory[[#This Row],[Sold - Remotely (Net Sales $)]]</f>
        <v>0</v>
      </c>
      <c r="N66" s="60"/>
      <c r="O66" s="60"/>
      <c r="P66" s="60"/>
      <c r="Q66" s="60"/>
      <c r="R66" s="62"/>
      <c r="S66" s="63"/>
      <c r="T6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6" s="65"/>
      <c r="V66" s="66">
        <f>Inventory[[#This Row],[Net Weight/Unit]]*Inventory[[#This Row],[Closing Balance (Units)]]</f>
        <v>0</v>
      </c>
      <c r="W66" s="67">
        <f>Inventory[[#This Row],[Net Weight/Unit]]*Inventory[[#This Row],[Sold - Remotely (Units)]]</f>
        <v>0</v>
      </c>
      <c r="X66" s="67">
        <f>Inventory[[#This Row],[Net Weight/Unit]]*Inventory[[#This Row],[Sold - In-Store (Units)]]</f>
        <v>0</v>
      </c>
      <c r="Y66" s="67">
        <f>Inventory[[#This Row],[Net Weight/Unit]]*Inventory[[#This Row],[Sold - Total (Units)]]</f>
        <v>0</v>
      </c>
      <c r="Z66" s="68">
        <f>'Report Details'!$B$8</f>
        <v>0</v>
      </c>
      <c r="AA66" s="68">
        <f>'Report Details'!$B$9</f>
        <v>0</v>
      </c>
      <c r="AB66" s="68">
        <f>'Report Details'!$B$10</f>
        <v>0</v>
      </c>
      <c r="AC6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6" s="70">
        <f>'Report Details'!$B$11</f>
        <v>0</v>
      </c>
      <c r="AE66" s="70"/>
      <c r="AF66" s="70"/>
    </row>
    <row r="67" spans="1:32" ht="18" customHeight="1" x14ac:dyDescent="0.3">
      <c r="A67" s="57"/>
      <c r="B67" s="57"/>
      <c r="C67" s="58"/>
      <c r="D67" s="59"/>
      <c r="E67" s="59"/>
      <c r="F67" s="59"/>
      <c r="G67" s="59"/>
      <c r="H67" s="60"/>
      <c r="I67" s="61"/>
      <c r="J67" s="60"/>
      <c r="K67" s="61"/>
      <c r="L67" s="139">
        <f>Inventory[[#This Row],[Sold - In-Store (Units)]]+Inventory[[#This Row],[Sold - Remotely (Units)]]</f>
        <v>0</v>
      </c>
      <c r="M67" s="140">
        <f>Inventory[[#This Row],[Sold - In-Store (Net Sales $)]]+Inventory[[#This Row],[Sold - Remotely (Net Sales $)]]</f>
        <v>0</v>
      </c>
      <c r="N67" s="60"/>
      <c r="O67" s="60"/>
      <c r="P67" s="60"/>
      <c r="Q67" s="60"/>
      <c r="R67" s="62"/>
      <c r="S67" s="63"/>
      <c r="T6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7" s="65"/>
      <c r="V67" s="66">
        <f>Inventory[[#This Row],[Net Weight/Unit]]*Inventory[[#This Row],[Closing Balance (Units)]]</f>
        <v>0</v>
      </c>
      <c r="W67" s="67">
        <f>Inventory[[#This Row],[Net Weight/Unit]]*Inventory[[#This Row],[Sold - Remotely (Units)]]</f>
        <v>0</v>
      </c>
      <c r="X67" s="67">
        <f>Inventory[[#This Row],[Net Weight/Unit]]*Inventory[[#This Row],[Sold - In-Store (Units)]]</f>
        <v>0</v>
      </c>
      <c r="Y67" s="67">
        <f>Inventory[[#This Row],[Net Weight/Unit]]*Inventory[[#This Row],[Sold - Total (Units)]]</f>
        <v>0</v>
      </c>
      <c r="Z67" s="68">
        <f>'Report Details'!$B$8</f>
        <v>0</v>
      </c>
      <c r="AA67" s="68">
        <f>'Report Details'!$B$9</f>
        <v>0</v>
      </c>
      <c r="AB67" s="68">
        <f>'Report Details'!$B$10</f>
        <v>0</v>
      </c>
      <c r="AC6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7" s="70">
        <f>'Report Details'!$B$11</f>
        <v>0</v>
      </c>
      <c r="AE67" s="70"/>
      <c r="AF67" s="70"/>
    </row>
    <row r="68" spans="1:32" ht="18" customHeight="1" x14ac:dyDescent="0.3">
      <c r="A68" s="57"/>
      <c r="B68" s="57"/>
      <c r="C68" s="58"/>
      <c r="D68" s="59"/>
      <c r="E68" s="59"/>
      <c r="F68" s="59"/>
      <c r="G68" s="59"/>
      <c r="H68" s="60"/>
      <c r="I68" s="61"/>
      <c r="J68" s="60"/>
      <c r="K68" s="61"/>
      <c r="L68" s="139">
        <f>Inventory[[#This Row],[Sold - In-Store (Units)]]+Inventory[[#This Row],[Sold - Remotely (Units)]]</f>
        <v>0</v>
      </c>
      <c r="M68" s="140">
        <f>Inventory[[#This Row],[Sold - In-Store (Net Sales $)]]+Inventory[[#This Row],[Sold - Remotely (Net Sales $)]]</f>
        <v>0</v>
      </c>
      <c r="N68" s="60"/>
      <c r="O68" s="60"/>
      <c r="P68" s="60"/>
      <c r="Q68" s="60"/>
      <c r="R68" s="62"/>
      <c r="S68" s="63"/>
      <c r="T6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8" s="65"/>
      <c r="V68" s="66">
        <f>Inventory[[#This Row],[Net Weight/Unit]]*Inventory[[#This Row],[Closing Balance (Units)]]</f>
        <v>0</v>
      </c>
      <c r="W68" s="67">
        <f>Inventory[[#This Row],[Net Weight/Unit]]*Inventory[[#This Row],[Sold - Remotely (Units)]]</f>
        <v>0</v>
      </c>
      <c r="X68" s="67">
        <f>Inventory[[#This Row],[Net Weight/Unit]]*Inventory[[#This Row],[Sold - In-Store (Units)]]</f>
        <v>0</v>
      </c>
      <c r="Y68" s="67">
        <f>Inventory[[#This Row],[Net Weight/Unit]]*Inventory[[#This Row],[Sold - Total (Units)]]</f>
        <v>0</v>
      </c>
      <c r="Z68" s="68">
        <f>'Report Details'!$B$8</f>
        <v>0</v>
      </c>
      <c r="AA68" s="68">
        <f>'Report Details'!$B$9</f>
        <v>0</v>
      </c>
      <c r="AB68" s="68">
        <f>'Report Details'!$B$10</f>
        <v>0</v>
      </c>
      <c r="AC6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8" s="70">
        <f>'Report Details'!$B$11</f>
        <v>0</v>
      </c>
      <c r="AE68" s="70"/>
      <c r="AF68" s="70"/>
    </row>
    <row r="69" spans="1:32" ht="18" customHeight="1" x14ac:dyDescent="0.3">
      <c r="A69" s="57"/>
      <c r="B69" s="57"/>
      <c r="C69" s="58"/>
      <c r="D69" s="59"/>
      <c r="E69" s="59"/>
      <c r="F69" s="59"/>
      <c r="G69" s="59"/>
      <c r="H69" s="60"/>
      <c r="I69" s="61"/>
      <c r="J69" s="60"/>
      <c r="K69" s="61"/>
      <c r="L69" s="139">
        <f>Inventory[[#This Row],[Sold - In-Store (Units)]]+Inventory[[#This Row],[Sold - Remotely (Units)]]</f>
        <v>0</v>
      </c>
      <c r="M69" s="140">
        <f>Inventory[[#This Row],[Sold - In-Store (Net Sales $)]]+Inventory[[#This Row],[Sold - Remotely (Net Sales $)]]</f>
        <v>0</v>
      </c>
      <c r="N69" s="60"/>
      <c r="O69" s="60"/>
      <c r="P69" s="60"/>
      <c r="Q69" s="60"/>
      <c r="R69" s="62"/>
      <c r="S69" s="63"/>
      <c r="T6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9" s="65"/>
      <c r="V69" s="66">
        <f>Inventory[[#This Row],[Net Weight/Unit]]*Inventory[[#This Row],[Closing Balance (Units)]]</f>
        <v>0</v>
      </c>
      <c r="W69" s="67">
        <f>Inventory[[#This Row],[Net Weight/Unit]]*Inventory[[#This Row],[Sold - Remotely (Units)]]</f>
        <v>0</v>
      </c>
      <c r="X69" s="67">
        <f>Inventory[[#This Row],[Net Weight/Unit]]*Inventory[[#This Row],[Sold - In-Store (Units)]]</f>
        <v>0</v>
      </c>
      <c r="Y69" s="67">
        <f>Inventory[[#This Row],[Net Weight/Unit]]*Inventory[[#This Row],[Sold - Total (Units)]]</f>
        <v>0</v>
      </c>
      <c r="Z69" s="68">
        <f>'Report Details'!$B$8</f>
        <v>0</v>
      </c>
      <c r="AA69" s="68">
        <f>'Report Details'!$B$9</f>
        <v>0</v>
      </c>
      <c r="AB69" s="68">
        <f>'Report Details'!$B$10</f>
        <v>0</v>
      </c>
      <c r="AC6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9" s="70">
        <f>'Report Details'!$B$11</f>
        <v>0</v>
      </c>
      <c r="AE69" s="70"/>
      <c r="AF69" s="70"/>
    </row>
    <row r="70" spans="1:32" s="75" customFormat="1" ht="18" customHeight="1" x14ac:dyDescent="0.3">
      <c r="A70" s="72"/>
      <c r="B70" s="72"/>
      <c r="C70" s="58"/>
      <c r="D70" s="59"/>
      <c r="E70" s="59"/>
      <c r="F70" s="59"/>
      <c r="G70" s="59"/>
      <c r="H70" s="60"/>
      <c r="I70" s="61"/>
      <c r="J70" s="60"/>
      <c r="K70" s="61"/>
      <c r="L70" s="139">
        <f>Inventory[[#This Row],[Sold - In-Store (Units)]]+Inventory[[#This Row],[Sold - Remotely (Units)]]</f>
        <v>0</v>
      </c>
      <c r="M70" s="140">
        <f>Inventory[[#This Row],[Sold - In-Store (Net Sales $)]]+Inventory[[#This Row],[Sold - Remotely (Net Sales $)]]</f>
        <v>0</v>
      </c>
      <c r="N70" s="60"/>
      <c r="O70" s="60"/>
      <c r="P70" s="60"/>
      <c r="Q70" s="60"/>
      <c r="R70" s="62"/>
      <c r="S70" s="63"/>
      <c r="T7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0" s="65"/>
      <c r="V70" s="66">
        <f>Inventory[[#This Row],[Net Weight/Unit]]*Inventory[[#This Row],[Closing Balance (Units)]]</f>
        <v>0</v>
      </c>
      <c r="W70" s="67">
        <f>Inventory[[#This Row],[Net Weight/Unit]]*Inventory[[#This Row],[Sold - Remotely (Units)]]</f>
        <v>0</v>
      </c>
      <c r="X70" s="67">
        <f>Inventory[[#This Row],[Net Weight/Unit]]*Inventory[[#This Row],[Sold - In-Store (Units)]]</f>
        <v>0</v>
      </c>
      <c r="Y70" s="67">
        <f>Inventory[[#This Row],[Net Weight/Unit]]*Inventory[[#This Row],[Sold - Total (Units)]]</f>
        <v>0</v>
      </c>
      <c r="Z70" s="68">
        <f>'Report Details'!$B$8</f>
        <v>0</v>
      </c>
      <c r="AA70" s="73">
        <f>'Report Details'!$B$9</f>
        <v>0</v>
      </c>
      <c r="AB70" s="73">
        <f>'Report Details'!$B$10</f>
        <v>0</v>
      </c>
      <c r="AC70" s="74"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0" s="73">
        <f>'Report Details'!$B$11</f>
        <v>0</v>
      </c>
      <c r="AE70" s="73"/>
      <c r="AF70" s="73"/>
    </row>
    <row r="71" spans="1:32" ht="18" customHeight="1" x14ac:dyDescent="0.3">
      <c r="A71" s="57"/>
      <c r="B71" s="57"/>
      <c r="C71" s="58"/>
      <c r="D71" s="59"/>
      <c r="E71" s="59"/>
      <c r="F71" s="59"/>
      <c r="G71" s="59"/>
      <c r="H71" s="60"/>
      <c r="I71" s="61"/>
      <c r="J71" s="60"/>
      <c r="K71" s="61"/>
      <c r="L71" s="139">
        <f>Inventory[[#This Row],[Sold - In-Store (Units)]]+Inventory[[#This Row],[Sold - Remotely (Units)]]</f>
        <v>0</v>
      </c>
      <c r="M71" s="140">
        <f>Inventory[[#This Row],[Sold - In-Store (Net Sales $)]]+Inventory[[#This Row],[Sold - Remotely (Net Sales $)]]</f>
        <v>0</v>
      </c>
      <c r="N71" s="60"/>
      <c r="O71" s="60"/>
      <c r="P71" s="60"/>
      <c r="Q71" s="60"/>
      <c r="R71" s="62"/>
      <c r="S71" s="63"/>
      <c r="T7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1" s="65"/>
      <c r="V71" s="66">
        <f>Inventory[[#This Row],[Net Weight/Unit]]*Inventory[[#This Row],[Closing Balance (Units)]]</f>
        <v>0</v>
      </c>
      <c r="W71" s="67">
        <f>Inventory[[#This Row],[Net Weight/Unit]]*Inventory[[#This Row],[Sold - Remotely (Units)]]</f>
        <v>0</v>
      </c>
      <c r="X71" s="67">
        <f>Inventory[[#This Row],[Net Weight/Unit]]*Inventory[[#This Row],[Sold - In-Store (Units)]]</f>
        <v>0</v>
      </c>
      <c r="Y71" s="67">
        <f>Inventory[[#This Row],[Net Weight/Unit]]*Inventory[[#This Row],[Sold - Total (Units)]]</f>
        <v>0</v>
      </c>
      <c r="Z71" s="68">
        <f>'Report Details'!$B$8</f>
        <v>0</v>
      </c>
      <c r="AA71" s="68">
        <f>'Report Details'!$B$9</f>
        <v>0</v>
      </c>
      <c r="AB71" s="68">
        <f>'Report Details'!$B$10</f>
        <v>0</v>
      </c>
      <c r="AC7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1" s="70">
        <f>'Report Details'!$B$11</f>
        <v>0</v>
      </c>
      <c r="AE71" s="70"/>
      <c r="AF71" s="70"/>
    </row>
    <row r="72" spans="1:32" ht="18" customHeight="1" x14ac:dyDescent="0.3">
      <c r="A72" s="57"/>
      <c r="B72" s="57"/>
      <c r="C72" s="58"/>
      <c r="D72" s="59"/>
      <c r="E72" s="59"/>
      <c r="F72" s="59"/>
      <c r="G72" s="59"/>
      <c r="H72" s="60"/>
      <c r="I72" s="61"/>
      <c r="J72" s="60"/>
      <c r="K72" s="61"/>
      <c r="L72" s="139">
        <f>Inventory[[#This Row],[Sold - In-Store (Units)]]+Inventory[[#This Row],[Sold - Remotely (Units)]]</f>
        <v>0</v>
      </c>
      <c r="M72" s="140">
        <f>Inventory[[#This Row],[Sold - In-Store (Net Sales $)]]+Inventory[[#This Row],[Sold - Remotely (Net Sales $)]]</f>
        <v>0</v>
      </c>
      <c r="N72" s="60"/>
      <c r="O72" s="60"/>
      <c r="P72" s="60"/>
      <c r="Q72" s="60"/>
      <c r="R72" s="62"/>
      <c r="S72" s="63"/>
      <c r="T7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2" s="65"/>
      <c r="V72" s="66">
        <f>Inventory[[#This Row],[Net Weight/Unit]]*Inventory[[#This Row],[Closing Balance (Units)]]</f>
        <v>0</v>
      </c>
      <c r="W72" s="67">
        <f>Inventory[[#This Row],[Net Weight/Unit]]*Inventory[[#This Row],[Sold - Remotely (Units)]]</f>
        <v>0</v>
      </c>
      <c r="X72" s="67">
        <f>Inventory[[#This Row],[Net Weight/Unit]]*Inventory[[#This Row],[Sold - In-Store (Units)]]</f>
        <v>0</v>
      </c>
      <c r="Y72" s="67">
        <f>Inventory[[#This Row],[Net Weight/Unit]]*Inventory[[#This Row],[Sold - Total (Units)]]</f>
        <v>0</v>
      </c>
      <c r="Z72" s="68">
        <f>'Report Details'!$B$8</f>
        <v>0</v>
      </c>
      <c r="AA72" s="68">
        <f>'Report Details'!$B$9</f>
        <v>0</v>
      </c>
      <c r="AB72" s="68">
        <f>'Report Details'!$B$10</f>
        <v>0</v>
      </c>
      <c r="AC7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2" s="70">
        <f>'Report Details'!$B$11</f>
        <v>0</v>
      </c>
      <c r="AE72" s="70"/>
      <c r="AF72" s="70"/>
    </row>
    <row r="73" spans="1:32" ht="18" customHeight="1" x14ac:dyDescent="0.3">
      <c r="A73" s="57"/>
      <c r="B73" s="57"/>
      <c r="C73" s="58"/>
      <c r="D73" s="59"/>
      <c r="E73" s="59"/>
      <c r="F73" s="59"/>
      <c r="G73" s="59"/>
      <c r="H73" s="60"/>
      <c r="I73" s="61"/>
      <c r="J73" s="60"/>
      <c r="K73" s="61"/>
      <c r="L73" s="139">
        <f>Inventory[[#This Row],[Sold - In-Store (Units)]]+Inventory[[#This Row],[Sold - Remotely (Units)]]</f>
        <v>0</v>
      </c>
      <c r="M73" s="140">
        <f>Inventory[[#This Row],[Sold - In-Store (Net Sales $)]]+Inventory[[#This Row],[Sold - Remotely (Net Sales $)]]</f>
        <v>0</v>
      </c>
      <c r="N73" s="60"/>
      <c r="O73" s="60"/>
      <c r="P73" s="60"/>
      <c r="Q73" s="60"/>
      <c r="R73" s="62"/>
      <c r="S73" s="63"/>
      <c r="T7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3" s="65"/>
      <c r="V73" s="66">
        <f>Inventory[[#This Row],[Net Weight/Unit]]*Inventory[[#This Row],[Closing Balance (Units)]]</f>
        <v>0</v>
      </c>
      <c r="W73" s="67">
        <f>Inventory[[#This Row],[Net Weight/Unit]]*Inventory[[#This Row],[Sold - Remotely (Units)]]</f>
        <v>0</v>
      </c>
      <c r="X73" s="67">
        <f>Inventory[[#This Row],[Net Weight/Unit]]*Inventory[[#This Row],[Sold - In-Store (Units)]]</f>
        <v>0</v>
      </c>
      <c r="Y73" s="67">
        <f>Inventory[[#This Row],[Net Weight/Unit]]*Inventory[[#This Row],[Sold - Total (Units)]]</f>
        <v>0</v>
      </c>
      <c r="Z73" s="68">
        <f>'Report Details'!$B$8</f>
        <v>0</v>
      </c>
      <c r="AA73" s="68">
        <f>'Report Details'!$B$9</f>
        <v>0</v>
      </c>
      <c r="AB73" s="68">
        <f>'Report Details'!$B$10</f>
        <v>0</v>
      </c>
      <c r="AC7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3" s="70">
        <f>'Report Details'!$B$11</f>
        <v>0</v>
      </c>
      <c r="AE73" s="70"/>
      <c r="AF73" s="70"/>
    </row>
    <row r="74" spans="1:32" ht="18" customHeight="1" x14ac:dyDescent="0.3">
      <c r="A74" s="57"/>
      <c r="B74" s="57"/>
      <c r="C74" s="58"/>
      <c r="D74" s="59"/>
      <c r="E74" s="59"/>
      <c r="F74" s="59"/>
      <c r="G74" s="59"/>
      <c r="H74" s="60"/>
      <c r="I74" s="61"/>
      <c r="J74" s="60"/>
      <c r="K74" s="61"/>
      <c r="L74" s="139">
        <f>Inventory[[#This Row],[Sold - In-Store (Units)]]+Inventory[[#This Row],[Sold - Remotely (Units)]]</f>
        <v>0</v>
      </c>
      <c r="M74" s="140">
        <f>Inventory[[#This Row],[Sold - In-Store (Net Sales $)]]+Inventory[[#This Row],[Sold - Remotely (Net Sales $)]]</f>
        <v>0</v>
      </c>
      <c r="N74" s="60"/>
      <c r="O74" s="60"/>
      <c r="P74" s="60"/>
      <c r="Q74" s="60"/>
      <c r="R74" s="62"/>
      <c r="S74" s="63"/>
      <c r="T7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4" s="65"/>
      <c r="V74" s="66">
        <f>Inventory[[#This Row],[Net Weight/Unit]]*Inventory[[#This Row],[Closing Balance (Units)]]</f>
        <v>0</v>
      </c>
      <c r="W74" s="67">
        <f>Inventory[[#This Row],[Net Weight/Unit]]*Inventory[[#This Row],[Sold - Remotely (Units)]]</f>
        <v>0</v>
      </c>
      <c r="X74" s="67">
        <f>Inventory[[#This Row],[Net Weight/Unit]]*Inventory[[#This Row],[Sold - In-Store (Units)]]</f>
        <v>0</v>
      </c>
      <c r="Y74" s="67">
        <f>Inventory[[#This Row],[Net Weight/Unit]]*Inventory[[#This Row],[Sold - Total (Units)]]</f>
        <v>0</v>
      </c>
      <c r="Z74" s="68">
        <f>'Report Details'!$B$8</f>
        <v>0</v>
      </c>
      <c r="AA74" s="68">
        <f>'Report Details'!$B$9</f>
        <v>0</v>
      </c>
      <c r="AB74" s="68">
        <f>'Report Details'!$B$10</f>
        <v>0</v>
      </c>
      <c r="AC7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4" s="70">
        <f>'Report Details'!$B$11</f>
        <v>0</v>
      </c>
      <c r="AE74" s="70"/>
      <c r="AF74" s="70"/>
    </row>
    <row r="75" spans="1:32" ht="18" customHeight="1" x14ac:dyDescent="0.3">
      <c r="A75" s="57"/>
      <c r="B75" s="57"/>
      <c r="C75" s="58"/>
      <c r="D75" s="59"/>
      <c r="E75" s="59"/>
      <c r="F75" s="59"/>
      <c r="G75" s="59"/>
      <c r="H75" s="60"/>
      <c r="I75" s="61"/>
      <c r="J75" s="60"/>
      <c r="K75" s="61"/>
      <c r="L75" s="139">
        <f>Inventory[[#This Row],[Sold - In-Store (Units)]]+Inventory[[#This Row],[Sold - Remotely (Units)]]</f>
        <v>0</v>
      </c>
      <c r="M75" s="140">
        <f>Inventory[[#This Row],[Sold - In-Store (Net Sales $)]]+Inventory[[#This Row],[Sold - Remotely (Net Sales $)]]</f>
        <v>0</v>
      </c>
      <c r="N75" s="60"/>
      <c r="O75" s="60"/>
      <c r="P75" s="60"/>
      <c r="Q75" s="60"/>
      <c r="R75" s="62"/>
      <c r="S75" s="63"/>
      <c r="T7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5" s="65"/>
      <c r="V75" s="66">
        <f>Inventory[[#This Row],[Net Weight/Unit]]*Inventory[[#This Row],[Closing Balance (Units)]]</f>
        <v>0</v>
      </c>
      <c r="W75" s="67">
        <f>Inventory[[#This Row],[Net Weight/Unit]]*Inventory[[#This Row],[Sold - Remotely (Units)]]</f>
        <v>0</v>
      </c>
      <c r="X75" s="67">
        <f>Inventory[[#This Row],[Net Weight/Unit]]*Inventory[[#This Row],[Sold - In-Store (Units)]]</f>
        <v>0</v>
      </c>
      <c r="Y75" s="67">
        <f>Inventory[[#This Row],[Net Weight/Unit]]*Inventory[[#This Row],[Sold - Total (Units)]]</f>
        <v>0</v>
      </c>
      <c r="Z75" s="68">
        <f>'Report Details'!$B$8</f>
        <v>0</v>
      </c>
      <c r="AA75" s="68">
        <f>'Report Details'!$B$9</f>
        <v>0</v>
      </c>
      <c r="AB75" s="68">
        <f>'Report Details'!$B$10</f>
        <v>0</v>
      </c>
      <c r="AC7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5" s="70">
        <f>'Report Details'!$B$11</f>
        <v>0</v>
      </c>
      <c r="AE75" s="70"/>
      <c r="AF75" s="70"/>
    </row>
    <row r="76" spans="1:32" ht="18" customHeight="1" x14ac:dyDescent="0.3">
      <c r="A76" s="57"/>
      <c r="B76" s="57"/>
      <c r="C76" s="58"/>
      <c r="D76" s="59"/>
      <c r="E76" s="59"/>
      <c r="F76" s="59"/>
      <c r="G76" s="59"/>
      <c r="H76" s="60"/>
      <c r="I76" s="61"/>
      <c r="J76" s="60"/>
      <c r="K76" s="61"/>
      <c r="L76" s="139">
        <f>Inventory[[#This Row],[Sold - In-Store (Units)]]+Inventory[[#This Row],[Sold - Remotely (Units)]]</f>
        <v>0</v>
      </c>
      <c r="M76" s="140">
        <f>Inventory[[#This Row],[Sold - In-Store (Net Sales $)]]+Inventory[[#This Row],[Sold - Remotely (Net Sales $)]]</f>
        <v>0</v>
      </c>
      <c r="N76" s="60"/>
      <c r="O76" s="60"/>
      <c r="P76" s="60"/>
      <c r="Q76" s="60"/>
      <c r="R76" s="62"/>
      <c r="S76" s="63"/>
      <c r="T7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6" s="65"/>
      <c r="V76" s="66">
        <f>Inventory[[#This Row],[Net Weight/Unit]]*Inventory[[#This Row],[Closing Balance (Units)]]</f>
        <v>0</v>
      </c>
      <c r="W76" s="67">
        <f>Inventory[[#This Row],[Net Weight/Unit]]*Inventory[[#This Row],[Sold - Remotely (Units)]]</f>
        <v>0</v>
      </c>
      <c r="X76" s="67">
        <f>Inventory[[#This Row],[Net Weight/Unit]]*Inventory[[#This Row],[Sold - In-Store (Units)]]</f>
        <v>0</v>
      </c>
      <c r="Y76" s="67">
        <f>Inventory[[#This Row],[Net Weight/Unit]]*Inventory[[#This Row],[Sold - Total (Units)]]</f>
        <v>0</v>
      </c>
      <c r="Z76" s="68">
        <f>'Report Details'!$B$8</f>
        <v>0</v>
      </c>
      <c r="AA76" s="68">
        <f>'Report Details'!$B$9</f>
        <v>0</v>
      </c>
      <c r="AB76" s="68">
        <f>'Report Details'!$B$10</f>
        <v>0</v>
      </c>
      <c r="AC7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6" s="70">
        <f>'Report Details'!$B$11</f>
        <v>0</v>
      </c>
      <c r="AE76" s="70"/>
      <c r="AF76" s="70"/>
    </row>
    <row r="77" spans="1:32" ht="18" customHeight="1" x14ac:dyDescent="0.3">
      <c r="A77" s="57"/>
      <c r="B77" s="57"/>
      <c r="C77" s="58"/>
      <c r="D77" s="59"/>
      <c r="E77" s="59"/>
      <c r="F77" s="59"/>
      <c r="G77" s="59"/>
      <c r="H77" s="60"/>
      <c r="I77" s="61"/>
      <c r="J77" s="60"/>
      <c r="K77" s="61"/>
      <c r="L77" s="139">
        <f>Inventory[[#This Row],[Sold - In-Store (Units)]]+Inventory[[#This Row],[Sold - Remotely (Units)]]</f>
        <v>0</v>
      </c>
      <c r="M77" s="140">
        <f>Inventory[[#This Row],[Sold - In-Store (Net Sales $)]]+Inventory[[#This Row],[Sold - Remotely (Net Sales $)]]</f>
        <v>0</v>
      </c>
      <c r="N77" s="60"/>
      <c r="O77" s="60"/>
      <c r="P77" s="60"/>
      <c r="Q77" s="60"/>
      <c r="R77" s="62"/>
      <c r="S77" s="63"/>
      <c r="T7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7" s="65"/>
      <c r="V77" s="66">
        <f>Inventory[[#This Row],[Net Weight/Unit]]*Inventory[[#This Row],[Closing Balance (Units)]]</f>
        <v>0</v>
      </c>
      <c r="W77" s="67">
        <f>Inventory[[#This Row],[Net Weight/Unit]]*Inventory[[#This Row],[Sold - Remotely (Units)]]</f>
        <v>0</v>
      </c>
      <c r="X77" s="67">
        <f>Inventory[[#This Row],[Net Weight/Unit]]*Inventory[[#This Row],[Sold - In-Store (Units)]]</f>
        <v>0</v>
      </c>
      <c r="Y77" s="67">
        <f>Inventory[[#This Row],[Net Weight/Unit]]*Inventory[[#This Row],[Sold - Total (Units)]]</f>
        <v>0</v>
      </c>
      <c r="Z77" s="68">
        <f>'Report Details'!$B$8</f>
        <v>0</v>
      </c>
      <c r="AA77" s="68">
        <f>'Report Details'!$B$9</f>
        <v>0</v>
      </c>
      <c r="AB77" s="68">
        <f>'Report Details'!$B$10</f>
        <v>0</v>
      </c>
      <c r="AC7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7" s="70">
        <f>'Report Details'!$B$11</f>
        <v>0</v>
      </c>
      <c r="AE77" s="70"/>
      <c r="AF77" s="70"/>
    </row>
    <row r="78" spans="1:32" ht="18" customHeight="1" x14ac:dyDescent="0.3">
      <c r="A78" s="57"/>
      <c r="B78" s="57"/>
      <c r="C78" s="58"/>
      <c r="D78" s="59"/>
      <c r="E78" s="59"/>
      <c r="F78" s="59"/>
      <c r="G78" s="59"/>
      <c r="H78" s="60"/>
      <c r="I78" s="61"/>
      <c r="J78" s="60"/>
      <c r="K78" s="61"/>
      <c r="L78" s="139">
        <f>Inventory[[#This Row],[Sold - In-Store (Units)]]+Inventory[[#This Row],[Sold - Remotely (Units)]]</f>
        <v>0</v>
      </c>
      <c r="M78" s="140">
        <f>Inventory[[#This Row],[Sold - In-Store (Net Sales $)]]+Inventory[[#This Row],[Sold - Remotely (Net Sales $)]]</f>
        <v>0</v>
      </c>
      <c r="N78" s="60"/>
      <c r="O78" s="60"/>
      <c r="P78" s="60"/>
      <c r="Q78" s="60"/>
      <c r="R78" s="62"/>
      <c r="S78" s="63"/>
      <c r="T7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8" s="65"/>
      <c r="V78" s="66">
        <f>Inventory[[#This Row],[Net Weight/Unit]]*Inventory[[#This Row],[Closing Balance (Units)]]</f>
        <v>0</v>
      </c>
      <c r="W78" s="67">
        <f>Inventory[[#This Row],[Net Weight/Unit]]*Inventory[[#This Row],[Sold - Remotely (Units)]]</f>
        <v>0</v>
      </c>
      <c r="X78" s="67">
        <f>Inventory[[#This Row],[Net Weight/Unit]]*Inventory[[#This Row],[Sold - In-Store (Units)]]</f>
        <v>0</v>
      </c>
      <c r="Y78" s="67">
        <f>Inventory[[#This Row],[Net Weight/Unit]]*Inventory[[#This Row],[Sold - Total (Units)]]</f>
        <v>0</v>
      </c>
      <c r="Z78" s="68">
        <f>'Report Details'!$B$8</f>
        <v>0</v>
      </c>
      <c r="AA78" s="68">
        <f>'Report Details'!$B$9</f>
        <v>0</v>
      </c>
      <c r="AB78" s="68">
        <f>'Report Details'!$B$10</f>
        <v>0</v>
      </c>
      <c r="AC7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8" s="70">
        <f>'Report Details'!$B$11</f>
        <v>0</v>
      </c>
      <c r="AE78" s="70"/>
      <c r="AF78" s="70"/>
    </row>
    <row r="79" spans="1:32" ht="18" customHeight="1" x14ac:dyDescent="0.3">
      <c r="A79" s="57"/>
      <c r="B79" s="57"/>
      <c r="C79" s="58"/>
      <c r="D79" s="59"/>
      <c r="E79" s="59"/>
      <c r="F79" s="59"/>
      <c r="G79" s="59"/>
      <c r="H79" s="60"/>
      <c r="I79" s="61"/>
      <c r="J79" s="60"/>
      <c r="K79" s="61"/>
      <c r="L79" s="139">
        <f>Inventory[[#This Row],[Sold - In-Store (Units)]]+Inventory[[#This Row],[Sold - Remotely (Units)]]</f>
        <v>0</v>
      </c>
      <c r="M79" s="140">
        <f>Inventory[[#This Row],[Sold - In-Store (Net Sales $)]]+Inventory[[#This Row],[Sold - Remotely (Net Sales $)]]</f>
        <v>0</v>
      </c>
      <c r="N79" s="60"/>
      <c r="O79" s="60"/>
      <c r="P79" s="60"/>
      <c r="Q79" s="60"/>
      <c r="R79" s="62"/>
      <c r="S79" s="63"/>
      <c r="T7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9" s="65"/>
      <c r="V79" s="66">
        <f>Inventory[[#This Row],[Net Weight/Unit]]*Inventory[[#This Row],[Closing Balance (Units)]]</f>
        <v>0</v>
      </c>
      <c r="W79" s="67">
        <f>Inventory[[#This Row],[Net Weight/Unit]]*Inventory[[#This Row],[Sold - Remotely (Units)]]</f>
        <v>0</v>
      </c>
      <c r="X79" s="67">
        <f>Inventory[[#This Row],[Net Weight/Unit]]*Inventory[[#This Row],[Sold - In-Store (Units)]]</f>
        <v>0</v>
      </c>
      <c r="Y79" s="67">
        <f>Inventory[[#This Row],[Net Weight/Unit]]*Inventory[[#This Row],[Sold - Total (Units)]]</f>
        <v>0</v>
      </c>
      <c r="Z79" s="68">
        <f>'Report Details'!$B$8</f>
        <v>0</v>
      </c>
      <c r="AA79" s="68">
        <f>'Report Details'!$B$9</f>
        <v>0</v>
      </c>
      <c r="AB79" s="68">
        <f>'Report Details'!$B$10</f>
        <v>0</v>
      </c>
      <c r="AC7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9" s="70">
        <f>'Report Details'!$B$11</f>
        <v>0</v>
      </c>
      <c r="AE79" s="70"/>
      <c r="AF79" s="70"/>
    </row>
    <row r="80" spans="1:32" s="78" customFormat="1" ht="18" customHeight="1" x14ac:dyDescent="0.3">
      <c r="A80" s="76"/>
      <c r="B80" s="76"/>
      <c r="C80" s="58"/>
      <c r="D80" s="59"/>
      <c r="E80" s="59"/>
      <c r="F80" s="59"/>
      <c r="G80" s="59"/>
      <c r="H80" s="60"/>
      <c r="I80" s="61"/>
      <c r="J80" s="60"/>
      <c r="K80" s="61"/>
      <c r="L80" s="139">
        <f>Inventory[[#This Row],[Sold - In-Store (Units)]]+Inventory[[#This Row],[Sold - Remotely (Units)]]</f>
        <v>0</v>
      </c>
      <c r="M80" s="140">
        <f>Inventory[[#This Row],[Sold - In-Store (Net Sales $)]]+Inventory[[#This Row],[Sold - Remotely (Net Sales $)]]</f>
        <v>0</v>
      </c>
      <c r="N80" s="60"/>
      <c r="O80" s="60"/>
      <c r="P80" s="60"/>
      <c r="Q80" s="60"/>
      <c r="R80" s="62"/>
      <c r="S80" s="63"/>
      <c r="T8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0" s="65"/>
      <c r="V80" s="66">
        <f>Inventory[[#This Row],[Net Weight/Unit]]*Inventory[[#This Row],[Closing Balance (Units)]]</f>
        <v>0</v>
      </c>
      <c r="W80" s="67">
        <f>Inventory[[#This Row],[Net Weight/Unit]]*Inventory[[#This Row],[Sold - Remotely (Units)]]</f>
        <v>0</v>
      </c>
      <c r="X80" s="67">
        <f>Inventory[[#This Row],[Net Weight/Unit]]*Inventory[[#This Row],[Sold - In-Store (Units)]]</f>
        <v>0</v>
      </c>
      <c r="Y80" s="67">
        <f>Inventory[[#This Row],[Net Weight/Unit]]*Inventory[[#This Row],[Sold - Total (Units)]]</f>
        <v>0</v>
      </c>
      <c r="Z80" s="68">
        <f>'Report Details'!$B$8</f>
        <v>0</v>
      </c>
      <c r="AA80" s="77">
        <f>'Report Details'!$B$9</f>
        <v>0</v>
      </c>
      <c r="AB80" s="77">
        <f>'Report Details'!$B$10</f>
        <v>0</v>
      </c>
      <c r="AC80" s="74"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0" s="73">
        <f>'Report Details'!$B$11</f>
        <v>0</v>
      </c>
      <c r="AE80" s="73"/>
      <c r="AF80" s="73"/>
    </row>
    <row r="81" spans="1:32" s="78" customFormat="1" ht="18" customHeight="1" x14ac:dyDescent="0.3">
      <c r="A81" s="76"/>
      <c r="B81" s="76"/>
      <c r="C81" s="58"/>
      <c r="D81" s="71"/>
      <c r="E81" s="59"/>
      <c r="F81" s="59"/>
      <c r="G81" s="59"/>
      <c r="H81" s="60"/>
      <c r="I81" s="61"/>
      <c r="J81" s="60"/>
      <c r="K81" s="61"/>
      <c r="L81" s="139">
        <f>Inventory[[#This Row],[Sold - In-Store (Units)]]+Inventory[[#This Row],[Sold - Remotely (Units)]]</f>
        <v>0</v>
      </c>
      <c r="M81" s="140">
        <f>Inventory[[#This Row],[Sold - In-Store (Net Sales $)]]+Inventory[[#This Row],[Sold - Remotely (Net Sales $)]]</f>
        <v>0</v>
      </c>
      <c r="N81" s="60"/>
      <c r="O81" s="60"/>
      <c r="P81" s="60"/>
      <c r="Q81" s="60"/>
      <c r="R81" s="62"/>
      <c r="S81" s="63"/>
      <c r="T8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1" s="65"/>
      <c r="V81" s="66">
        <f>Inventory[[#This Row],[Net Weight/Unit]]*Inventory[[#This Row],[Closing Balance (Units)]]</f>
        <v>0</v>
      </c>
      <c r="W81" s="67">
        <f>Inventory[[#This Row],[Net Weight/Unit]]*Inventory[[#This Row],[Sold - Remotely (Units)]]</f>
        <v>0</v>
      </c>
      <c r="X81" s="67">
        <f>Inventory[[#This Row],[Net Weight/Unit]]*Inventory[[#This Row],[Sold - In-Store (Units)]]</f>
        <v>0</v>
      </c>
      <c r="Y81" s="67">
        <f>Inventory[[#This Row],[Net Weight/Unit]]*Inventory[[#This Row],[Sold - Total (Units)]]</f>
        <v>0</v>
      </c>
      <c r="Z81" s="70">
        <f>'Report Details'!$B$8</f>
        <v>0</v>
      </c>
      <c r="AA81" s="73">
        <f>'Report Details'!$B$9</f>
        <v>0</v>
      </c>
      <c r="AB81" s="73">
        <f>'Report Details'!$B$10</f>
        <v>0</v>
      </c>
      <c r="AC81" s="74"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1" s="73">
        <f>'Report Details'!$B$11</f>
        <v>0</v>
      </c>
      <c r="AE81" s="73"/>
      <c r="AF81" s="73"/>
    </row>
    <row r="82" spans="1:32" s="78" customFormat="1" ht="18" customHeight="1" x14ac:dyDescent="0.3">
      <c r="A82" s="76"/>
      <c r="B82" s="76"/>
      <c r="C82" s="58"/>
      <c r="D82" s="71"/>
      <c r="E82" s="59"/>
      <c r="F82" s="59"/>
      <c r="G82" s="59"/>
      <c r="H82" s="60"/>
      <c r="I82" s="61"/>
      <c r="J82" s="60"/>
      <c r="K82" s="61"/>
      <c r="L82" s="139">
        <f>Inventory[[#This Row],[Sold - In-Store (Units)]]+Inventory[[#This Row],[Sold - Remotely (Units)]]</f>
        <v>0</v>
      </c>
      <c r="M82" s="140">
        <f>Inventory[[#This Row],[Sold - In-Store (Net Sales $)]]+Inventory[[#This Row],[Sold - Remotely (Net Sales $)]]</f>
        <v>0</v>
      </c>
      <c r="N82" s="60"/>
      <c r="O82" s="60"/>
      <c r="P82" s="60"/>
      <c r="Q82" s="60"/>
      <c r="R82" s="62"/>
      <c r="S82" s="63"/>
      <c r="T8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2" s="65"/>
      <c r="V82" s="66">
        <f>Inventory[[#This Row],[Net Weight/Unit]]*Inventory[[#This Row],[Closing Balance (Units)]]</f>
        <v>0</v>
      </c>
      <c r="W82" s="67">
        <f>Inventory[[#This Row],[Net Weight/Unit]]*Inventory[[#This Row],[Sold - Remotely (Units)]]</f>
        <v>0</v>
      </c>
      <c r="X82" s="67">
        <f>Inventory[[#This Row],[Net Weight/Unit]]*Inventory[[#This Row],[Sold - In-Store (Units)]]</f>
        <v>0</v>
      </c>
      <c r="Y82" s="67">
        <f>Inventory[[#This Row],[Net Weight/Unit]]*Inventory[[#This Row],[Sold - Total (Units)]]</f>
        <v>0</v>
      </c>
      <c r="Z82" s="70">
        <f>'Report Details'!$B$8</f>
        <v>0</v>
      </c>
      <c r="AA82" s="73">
        <f>'Report Details'!$B$9</f>
        <v>0</v>
      </c>
      <c r="AB82" s="73">
        <f>'Report Details'!$B$10</f>
        <v>0</v>
      </c>
      <c r="AC82" s="74"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2" s="73">
        <f>'Report Details'!$B$11</f>
        <v>0</v>
      </c>
      <c r="AE82" s="73"/>
      <c r="AF82" s="73"/>
    </row>
    <row r="83" spans="1:32" s="78" customFormat="1" ht="18" customHeight="1" x14ac:dyDescent="0.3">
      <c r="A83" s="76"/>
      <c r="B83" s="76"/>
      <c r="C83" s="58"/>
      <c r="D83" s="71"/>
      <c r="E83" s="59"/>
      <c r="F83" s="59"/>
      <c r="G83" s="59"/>
      <c r="H83" s="60"/>
      <c r="I83" s="61"/>
      <c r="J83" s="60"/>
      <c r="K83" s="61"/>
      <c r="L83" s="139">
        <f>Inventory[[#This Row],[Sold - In-Store (Units)]]+Inventory[[#This Row],[Sold - Remotely (Units)]]</f>
        <v>0</v>
      </c>
      <c r="M83" s="140">
        <f>Inventory[[#This Row],[Sold - In-Store (Net Sales $)]]+Inventory[[#This Row],[Sold - Remotely (Net Sales $)]]</f>
        <v>0</v>
      </c>
      <c r="N83" s="60"/>
      <c r="O83" s="60"/>
      <c r="P83" s="60"/>
      <c r="Q83" s="60"/>
      <c r="R83" s="62"/>
      <c r="S83" s="63"/>
      <c r="T8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3" s="65"/>
      <c r="V83" s="66">
        <f>Inventory[[#This Row],[Net Weight/Unit]]*Inventory[[#This Row],[Closing Balance (Units)]]</f>
        <v>0</v>
      </c>
      <c r="W83" s="67">
        <f>Inventory[[#This Row],[Net Weight/Unit]]*Inventory[[#This Row],[Sold - Remotely (Units)]]</f>
        <v>0</v>
      </c>
      <c r="X83" s="67">
        <f>Inventory[[#This Row],[Net Weight/Unit]]*Inventory[[#This Row],[Sold - In-Store (Units)]]</f>
        <v>0</v>
      </c>
      <c r="Y83" s="67">
        <f>Inventory[[#This Row],[Net Weight/Unit]]*Inventory[[#This Row],[Sold - Total (Units)]]</f>
        <v>0</v>
      </c>
      <c r="Z83" s="70">
        <f>'Report Details'!$B$8</f>
        <v>0</v>
      </c>
      <c r="AA83" s="73">
        <f>'Report Details'!$B$9</f>
        <v>0</v>
      </c>
      <c r="AB83" s="73">
        <f>'Report Details'!$B$10</f>
        <v>0</v>
      </c>
      <c r="AC83" s="74"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3" s="73">
        <f>'Report Details'!$B$11</f>
        <v>0</v>
      </c>
      <c r="AE83" s="73"/>
      <c r="AF83" s="73"/>
    </row>
    <row r="84" spans="1:32" s="78" customFormat="1" ht="18" customHeight="1" x14ac:dyDescent="0.3">
      <c r="A84" s="76"/>
      <c r="B84" s="76"/>
      <c r="C84" s="58"/>
      <c r="D84" s="71"/>
      <c r="E84" s="59"/>
      <c r="F84" s="59"/>
      <c r="G84" s="59"/>
      <c r="H84" s="60"/>
      <c r="I84" s="61"/>
      <c r="J84" s="60"/>
      <c r="K84" s="61"/>
      <c r="L84" s="139">
        <f>Inventory[[#This Row],[Sold - In-Store (Units)]]+Inventory[[#This Row],[Sold - Remotely (Units)]]</f>
        <v>0</v>
      </c>
      <c r="M84" s="140">
        <f>Inventory[[#This Row],[Sold - In-Store (Net Sales $)]]+Inventory[[#This Row],[Sold - Remotely (Net Sales $)]]</f>
        <v>0</v>
      </c>
      <c r="N84" s="60"/>
      <c r="O84" s="60"/>
      <c r="P84" s="60"/>
      <c r="Q84" s="60"/>
      <c r="R84" s="62"/>
      <c r="S84" s="63"/>
      <c r="T8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4" s="65"/>
      <c r="V84" s="66">
        <f>Inventory[[#This Row],[Net Weight/Unit]]*Inventory[[#This Row],[Closing Balance (Units)]]</f>
        <v>0</v>
      </c>
      <c r="W84" s="67">
        <f>Inventory[[#This Row],[Net Weight/Unit]]*Inventory[[#This Row],[Sold - Remotely (Units)]]</f>
        <v>0</v>
      </c>
      <c r="X84" s="67">
        <f>Inventory[[#This Row],[Net Weight/Unit]]*Inventory[[#This Row],[Sold - In-Store (Units)]]</f>
        <v>0</v>
      </c>
      <c r="Y84" s="67">
        <f>Inventory[[#This Row],[Net Weight/Unit]]*Inventory[[#This Row],[Sold - Total (Units)]]</f>
        <v>0</v>
      </c>
      <c r="Z84" s="70">
        <f>'Report Details'!$B$8</f>
        <v>0</v>
      </c>
      <c r="AA84" s="73">
        <f>'Report Details'!$B$9</f>
        <v>0</v>
      </c>
      <c r="AB84" s="73">
        <f>'Report Details'!$B$10</f>
        <v>0</v>
      </c>
      <c r="AC84" s="74"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4" s="73">
        <f>'Report Details'!$B$11</f>
        <v>0</v>
      </c>
      <c r="AE84" s="73"/>
      <c r="AF84" s="73"/>
    </row>
    <row r="85" spans="1:32" s="78" customFormat="1" ht="18" customHeight="1" x14ac:dyDescent="0.3">
      <c r="A85" s="76"/>
      <c r="B85" s="76"/>
      <c r="C85" s="58"/>
      <c r="D85" s="71"/>
      <c r="E85" s="59"/>
      <c r="F85" s="59"/>
      <c r="G85" s="59"/>
      <c r="H85" s="60"/>
      <c r="I85" s="61"/>
      <c r="J85" s="60"/>
      <c r="K85" s="61"/>
      <c r="L85" s="139">
        <f>Inventory[[#This Row],[Sold - In-Store (Units)]]+Inventory[[#This Row],[Sold - Remotely (Units)]]</f>
        <v>0</v>
      </c>
      <c r="M85" s="140">
        <f>Inventory[[#This Row],[Sold - In-Store (Net Sales $)]]+Inventory[[#This Row],[Sold - Remotely (Net Sales $)]]</f>
        <v>0</v>
      </c>
      <c r="N85" s="60"/>
      <c r="O85" s="60"/>
      <c r="P85" s="60"/>
      <c r="Q85" s="60"/>
      <c r="R85" s="62"/>
      <c r="S85" s="63"/>
      <c r="T8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5" s="65"/>
      <c r="V85" s="66">
        <f>Inventory[[#This Row],[Net Weight/Unit]]*Inventory[[#This Row],[Closing Balance (Units)]]</f>
        <v>0</v>
      </c>
      <c r="W85" s="67">
        <f>Inventory[[#This Row],[Net Weight/Unit]]*Inventory[[#This Row],[Sold - Remotely (Units)]]</f>
        <v>0</v>
      </c>
      <c r="X85" s="67">
        <f>Inventory[[#This Row],[Net Weight/Unit]]*Inventory[[#This Row],[Sold - In-Store (Units)]]</f>
        <v>0</v>
      </c>
      <c r="Y85" s="67">
        <f>Inventory[[#This Row],[Net Weight/Unit]]*Inventory[[#This Row],[Sold - Total (Units)]]</f>
        <v>0</v>
      </c>
      <c r="Z85" s="70">
        <f>'Report Details'!$B$8</f>
        <v>0</v>
      </c>
      <c r="AA85" s="73">
        <f>'Report Details'!$B$9</f>
        <v>0</v>
      </c>
      <c r="AB85" s="73">
        <f>'Report Details'!$B$10</f>
        <v>0</v>
      </c>
      <c r="AC85" s="74"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5" s="73">
        <f>'Report Details'!$B$11</f>
        <v>0</v>
      </c>
      <c r="AE85" s="73"/>
      <c r="AF85" s="73"/>
    </row>
    <row r="86" spans="1:32" s="78" customFormat="1" ht="18" customHeight="1" x14ac:dyDescent="0.3">
      <c r="A86" s="76"/>
      <c r="B86" s="76"/>
      <c r="C86" s="58"/>
      <c r="D86" s="71"/>
      <c r="E86" s="59"/>
      <c r="F86" s="59"/>
      <c r="G86" s="59"/>
      <c r="H86" s="60"/>
      <c r="I86" s="61"/>
      <c r="J86" s="60"/>
      <c r="K86" s="61"/>
      <c r="L86" s="139">
        <f>Inventory[[#This Row],[Sold - In-Store (Units)]]+Inventory[[#This Row],[Sold - Remotely (Units)]]</f>
        <v>0</v>
      </c>
      <c r="M86" s="140">
        <f>Inventory[[#This Row],[Sold - In-Store (Net Sales $)]]+Inventory[[#This Row],[Sold - Remotely (Net Sales $)]]</f>
        <v>0</v>
      </c>
      <c r="N86" s="60"/>
      <c r="O86" s="60"/>
      <c r="P86" s="60"/>
      <c r="Q86" s="60"/>
      <c r="R86" s="62"/>
      <c r="S86" s="63"/>
      <c r="T8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6" s="65"/>
      <c r="V86" s="66">
        <f>Inventory[[#This Row],[Net Weight/Unit]]*Inventory[[#This Row],[Closing Balance (Units)]]</f>
        <v>0</v>
      </c>
      <c r="W86" s="67">
        <f>Inventory[[#This Row],[Net Weight/Unit]]*Inventory[[#This Row],[Sold - Remotely (Units)]]</f>
        <v>0</v>
      </c>
      <c r="X86" s="67">
        <f>Inventory[[#This Row],[Net Weight/Unit]]*Inventory[[#This Row],[Sold - In-Store (Units)]]</f>
        <v>0</v>
      </c>
      <c r="Y86" s="67">
        <f>Inventory[[#This Row],[Net Weight/Unit]]*Inventory[[#This Row],[Sold - Total (Units)]]</f>
        <v>0</v>
      </c>
      <c r="Z86" s="70">
        <f>'Report Details'!$B$8</f>
        <v>0</v>
      </c>
      <c r="AA86" s="73">
        <f>'Report Details'!$B$9</f>
        <v>0</v>
      </c>
      <c r="AB86" s="73">
        <f>'Report Details'!$B$10</f>
        <v>0</v>
      </c>
      <c r="AC86" s="74"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6" s="73">
        <f>'Report Details'!$B$11</f>
        <v>0</v>
      </c>
      <c r="AE86" s="73"/>
      <c r="AF86" s="73"/>
    </row>
    <row r="87" spans="1:32" s="78" customFormat="1" ht="18" customHeight="1" x14ac:dyDescent="0.3">
      <c r="A87" s="76"/>
      <c r="B87" s="76"/>
      <c r="C87" s="58"/>
      <c r="D87" s="71"/>
      <c r="E87" s="59"/>
      <c r="F87" s="59"/>
      <c r="G87" s="59"/>
      <c r="H87" s="60"/>
      <c r="I87" s="61"/>
      <c r="J87" s="60"/>
      <c r="K87" s="61"/>
      <c r="L87" s="139">
        <f>Inventory[[#This Row],[Sold - In-Store (Units)]]+Inventory[[#This Row],[Sold - Remotely (Units)]]</f>
        <v>0</v>
      </c>
      <c r="M87" s="140">
        <f>Inventory[[#This Row],[Sold - In-Store (Net Sales $)]]+Inventory[[#This Row],[Sold - Remotely (Net Sales $)]]</f>
        <v>0</v>
      </c>
      <c r="N87" s="60"/>
      <c r="O87" s="60"/>
      <c r="P87" s="60"/>
      <c r="Q87" s="60"/>
      <c r="R87" s="62"/>
      <c r="S87" s="63"/>
      <c r="T8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7" s="65"/>
      <c r="V87" s="66">
        <f>Inventory[[#This Row],[Net Weight/Unit]]*Inventory[[#This Row],[Closing Balance (Units)]]</f>
        <v>0</v>
      </c>
      <c r="W87" s="67">
        <f>Inventory[[#This Row],[Net Weight/Unit]]*Inventory[[#This Row],[Sold - Remotely (Units)]]</f>
        <v>0</v>
      </c>
      <c r="X87" s="67">
        <f>Inventory[[#This Row],[Net Weight/Unit]]*Inventory[[#This Row],[Sold - In-Store (Units)]]</f>
        <v>0</v>
      </c>
      <c r="Y87" s="67">
        <f>Inventory[[#This Row],[Net Weight/Unit]]*Inventory[[#This Row],[Sold - Total (Units)]]</f>
        <v>0</v>
      </c>
      <c r="Z87" s="70">
        <f>'Report Details'!$B$8</f>
        <v>0</v>
      </c>
      <c r="AA87" s="73">
        <f>'Report Details'!$B$9</f>
        <v>0</v>
      </c>
      <c r="AB87" s="73">
        <f>'Report Details'!$B$10</f>
        <v>0</v>
      </c>
      <c r="AC87" s="74"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7" s="73">
        <f>'Report Details'!$B$11</f>
        <v>0</v>
      </c>
      <c r="AE87" s="73"/>
      <c r="AF87" s="73"/>
    </row>
    <row r="88" spans="1:32" s="78" customFormat="1" ht="18" customHeight="1" x14ac:dyDescent="0.3">
      <c r="A88" s="76"/>
      <c r="B88" s="76"/>
      <c r="C88" s="58"/>
      <c r="D88" s="71"/>
      <c r="E88" s="59"/>
      <c r="F88" s="59"/>
      <c r="G88" s="59"/>
      <c r="H88" s="60"/>
      <c r="I88" s="61"/>
      <c r="J88" s="60"/>
      <c r="K88" s="61"/>
      <c r="L88" s="139">
        <f>Inventory[[#This Row],[Sold - In-Store (Units)]]+Inventory[[#This Row],[Sold - Remotely (Units)]]</f>
        <v>0</v>
      </c>
      <c r="M88" s="140">
        <f>Inventory[[#This Row],[Sold - In-Store (Net Sales $)]]+Inventory[[#This Row],[Sold - Remotely (Net Sales $)]]</f>
        <v>0</v>
      </c>
      <c r="N88" s="60"/>
      <c r="O88" s="60"/>
      <c r="P88" s="60"/>
      <c r="Q88" s="60"/>
      <c r="R88" s="62"/>
      <c r="S88" s="63"/>
      <c r="T8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8" s="65"/>
      <c r="V88" s="66">
        <f>Inventory[[#This Row],[Net Weight/Unit]]*Inventory[[#This Row],[Closing Balance (Units)]]</f>
        <v>0</v>
      </c>
      <c r="W88" s="67">
        <f>Inventory[[#This Row],[Net Weight/Unit]]*Inventory[[#This Row],[Sold - Remotely (Units)]]</f>
        <v>0</v>
      </c>
      <c r="X88" s="67">
        <f>Inventory[[#This Row],[Net Weight/Unit]]*Inventory[[#This Row],[Sold - In-Store (Units)]]</f>
        <v>0</v>
      </c>
      <c r="Y88" s="67">
        <f>Inventory[[#This Row],[Net Weight/Unit]]*Inventory[[#This Row],[Sold - Total (Units)]]</f>
        <v>0</v>
      </c>
      <c r="Z88" s="70">
        <f>'Report Details'!$B$8</f>
        <v>0</v>
      </c>
      <c r="AA88" s="73">
        <f>'Report Details'!$B$9</f>
        <v>0</v>
      </c>
      <c r="AB88" s="73">
        <f>'Report Details'!$B$10</f>
        <v>0</v>
      </c>
      <c r="AC88" s="74"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8" s="73">
        <f>'Report Details'!$B$11</f>
        <v>0</v>
      </c>
      <c r="AE88" s="73"/>
      <c r="AF88" s="73"/>
    </row>
    <row r="89" spans="1:32" s="78" customFormat="1" ht="18" customHeight="1" x14ac:dyDescent="0.3">
      <c r="A89" s="76"/>
      <c r="B89" s="76"/>
      <c r="C89" s="58"/>
      <c r="D89" s="71"/>
      <c r="E89" s="59"/>
      <c r="F89" s="59"/>
      <c r="G89" s="59"/>
      <c r="H89" s="60"/>
      <c r="I89" s="61"/>
      <c r="J89" s="60"/>
      <c r="K89" s="61"/>
      <c r="L89" s="139">
        <f>Inventory[[#This Row],[Sold - In-Store (Units)]]+Inventory[[#This Row],[Sold - Remotely (Units)]]</f>
        <v>0</v>
      </c>
      <c r="M89" s="140">
        <f>Inventory[[#This Row],[Sold - In-Store (Net Sales $)]]+Inventory[[#This Row],[Sold - Remotely (Net Sales $)]]</f>
        <v>0</v>
      </c>
      <c r="N89" s="60"/>
      <c r="O89" s="60"/>
      <c r="P89" s="60"/>
      <c r="Q89" s="60"/>
      <c r="R89" s="62"/>
      <c r="S89" s="63"/>
      <c r="T8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9" s="65"/>
      <c r="V89" s="66">
        <f>Inventory[[#This Row],[Net Weight/Unit]]*Inventory[[#This Row],[Closing Balance (Units)]]</f>
        <v>0</v>
      </c>
      <c r="W89" s="67">
        <f>Inventory[[#This Row],[Net Weight/Unit]]*Inventory[[#This Row],[Sold - Remotely (Units)]]</f>
        <v>0</v>
      </c>
      <c r="X89" s="67">
        <f>Inventory[[#This Row],[Net Weight/Unit]]*Inventory[[#This Row],[Sold - In-Store (Units)]]</f>
        <v>0</v>
      </c>
      <c r="Y89" s="67">
        <f>Inventory[[#This Row],[Net Weight/Unit]]*Inventory[[#This Row],[Sold - Total (Units)]]</f>
        <v>0</v>
      </c>
      <c r="Z89" s="70">
        <f>'Report Details'!$B$8</f>
        <v>0</v>
      </c>
      <c r="AA89" s="73">
        <f>'Report Details'!$B$9</f>
        <v>0</v>
      </c>
      <c r="AB89" s="73">
        <f>'Report Details'!$B$10</f>
        <v>0</v>
      </c>
      <c r="AC89" s="74"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9" s="73">
        <f>'Report Details'!$B$11</f>
        <v>0</v>
      </c>
      <c r="AE89" s="73"/>
      <c r="AF89" s="73"/>
    </row>
    <row r="90" spans="1:32" s="78" customFormat="1" ht="18" customHeight="1" x14ac:dyDescent="0.3">
      <c r="A90" s="76"/>
      <c r="B90" s="76"/>
      <c r="C90" s="58"/>
      <c r="D90" s="71"/>
      <c r="E90" s="59"/>
      <c r="F90" s="59"/>
      <c r="G90" s="59"/>
      <c r="H90" s="60"/>
      <c r="I90" s="61"/>
      <c r="J90" s="60"/>
      <c r="K90" s="61"/>
      <c r="L90" s="139">
        <f>Inventory[[#This Row],[Sold - In-Store (Units)]]+Inventory[[#This Row],[Sold - Remotely (Units)]]</f>
        <v>0</v>
      </c>
      <c r="M90" s="140">
        <f>Inventory[[#This Row],[Sold - In-Store (Net Sales $)]]+Inventory[[#This Row],[Sold - Remotely (Net Sales $)]]</f>
        <v>0</v>
      </c>
      <c r="N90" s="60"/>
      <c r="O90" s="60"/>
      <c r="P90" s="60"/>
      <c r="Q90" s="60"/>
      <c r="R90" s="62"/>
      <c r="S90" s="63"/>
      <c r="T9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0" s="65"/>
      <c r="V90" s="66">
        <f>Inventory[[#This Row],[Net Weight/Unit]]*Inventory[[#This Row],[Closing Balance (Units)]]</f>
        <v>0</v>
      </c>
      <c r="W90" s="67">
        <f>Inventory[[#This Row],[Net Weight/Unit]]*Inventory[[#This Row],[Sold - Remotely (Units)]]</f>
        <v>0</v>
      </c>
      <c r="X90" s="67">
        <f>Inventory[[#This Row],[Net Weight/Unit]]*Inventory[[#This Row],[Sold - In-Store (Units)]]</f>
        <v>0</v>
      </c>
      <c r="Y90" s="67">
        <f>Inventory[[#This Row],[Net Weight/Unit]]*Inventory[[#This Row],[Sold - Total (Units)]]</f>
        <v>0</v>
      </c>
      <c r="Z90" s="70">
        <f>'Report Details'!$B$8</f>
        <v>0</v>
      </c>
      <c r="AA90" s="73">
        <f>'Report Details'!$B$9</f>
        <v>0</v>
      </c>
      <c r="AB90" s="73">
        <f>'Report Details'!$B$10</f>
        <v>0</v>
      </c>
      <c r="AC90" s="74"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0" s="73">
        <f>'Report Details'!$B$11</f>
        <v>0</v>
      </c>
      <c r="AE90" s="73"/>
      <c r="AF90" s="73"/>
    </row>
    <row r="91" spans="1:32" s="78" customFormat="1" ht="18" customHeight="1" x14ac:dyDescent="0.3">
      <c r="A91" s="76"/>
      <c r="B91" s="76"/>
      <c r="C91" s="58"/>
      <c r="D91" s="71"/>
      <c r="E91" s="59"/>
      <c r="F91" s="59"/>
      <c r="G91" s="59"/>
      <c r="H91" s="60"/>
      <c r="I91" s="61"/>
      <c r="J91" s="60"/>
      <c r="K91" s="61"/>
      <c r="L91" s="139">
        <f>Inventory[[#This Row],[Sold - In-Store (Units)]]+Inventory[[#This Row],[Sold - Remotely (Units)]]</f>
        <v>0</v>
      </c>
      <c r="M91" s="140">
        <f>Inventory[[#This Row],[Sold - In-Store (Net Sales $)]]+Inventory[[#This Row],[Sold - Remotely (Net Sales $)]]</f>
        <v>0</v>
      </c>
      <c r="N91" s="60"/>
      <c r="O91" s="60"/>
      <c r="P91" s="60"/>
      <c r="Q91" s="60"/>
      <c r="R91" s="62"/>
      <c r="S91" s="63"/>
      <c r="T9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1" s="65"/>
      <c r="V91" s="66">
        <f>Inventory[[#This Row],[Net Weight/Unit]]*Inventory[[#This Row],[Closing Balance (Units)]]</f>
        <v>0</v>
      </c>
      <c r="W91" s="67">
        <f>Inventory[[#This Row],[Net Weight/Unit]]*Inventory[[#This Row],[Sold - Remotely (Units)]]</f>
        <v>0</v>
      </c>
      <c r="X91" s="67">
        <f>Inventory[[#This Row],[Net Weight/Unit]]*Inventory[[#This Row],[Sold - In-Store (Units)]]</f>
        <v>0</v>
      </c>
      <c r="Y91" s="67">
        <f>Inventory[[#This Row],[Net Weight/Unit]]*Inventory[[#This Row],[Sold - Total (Units)]]</f>
        <v>0</v>
      </c>
      <c r="Z91" s="70">
        <f>'Report Details'!$B$8</f>
        <v>0</v>
      </c>
      <c r="AA91" s="73">
        <f>'Report Details'!$B$9</f>
        <v>0</v>
      </c>
      <c r="AB91" s="73">
        <f>'Report Details'!$B$10</f>
        <v>0</v>
      </c>
      <c r="AC91" s="74"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1" s="73">
        <f>'Report Details'!$B$11</f>
        <v>0</v>
      </c>
      <c r="AE91" s="73"/>
      <c r="AF91" s="73"/>
    </row>
    <row r="92" spans="1:32" ht="18" customHeight="1" x14ac:dyDescent="0.3">
      <c r="A92" s="57"/>
      <c r="B92" s="57"/>
      <c r="C92" s="58"/>
      <c r="D92" s="59"/>
      <c r="E92" s="59"/>
      <c r="F92" s="59"/>
      <c r="G92" s="59"/>
      <c r="H92" s="60"/>
      <c r="I92" s="61"/>
      <c r="J92" s="60"/>
      <c r="K92" s="61"/>
      <c r="L92" s="139">
        <f>Inventory[[#This Row],[Sold - In-Store (Units)]]+Inventory[[#This Row],[Sold - Remotely (Units)]]</f>
        <v>0</v>
      </c>
      <c r="M92" s="140">
        <f>Inventory[[#This Row],[Sold - In-Store (Net Sales $)]]+Inventory[[#This Row],[Sold - Remotely (Net Sales $)]]</f>
        <v>0</v>
      </c>
      <c r="N92" s="60"/>
      <c r="O92" s="60"/>
      <c r="P92" s="60"/>
      <c r="Q92" s="60"/>
      <c r="R92" s="62"/>
      <c r="S92" s="63"/>
      <c r="T9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2" s="65"/>
      <c r="V92" s="66">
        <f>Inventory[[#This Row],[Net Weight/Unit]]*Inventory[[#This Row],[Closing Balance (Units)]]</f>
        <v>0</v>
      </c>
      <c r="W92" s="67">
        <f>Inventory[[#This Row],[Net Weight/Unit]]*Inventory[[#This Row],[Sold - Remotely (Units)]]</f>
        <v>0</v>
      </c>
      <c r="X92" s="67">
        <f>Inventory[[#This Row],[Net Weight/Unit]]*Inventory[[#This Row],[Sold - In-Store (Units)]]</f>
        <v>0</v>
      </c>
      <c r="Y92" s="67">
        <f>Inventory[[#This Row],[Net Weight/Unit]]*Inventory[[#This Row],[Sold - Total (Units)]]</f>
        <v>0</v>
      </c>
      <c r="Z92" s="68">
        <f>'Report Details'!$B$8</f>
        <v>0</v>
      </c>
      <c r="AA92" s="68">
        <f>'Report Details'!$B$9</f>
        <v>0</v>
      </c>
      <c r="AB92" s="68">
        <f>'Report Details'!$B$10</f>
        <v>0</v>
      </c>
      <c r="AC9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2" s="70">
        <f>'Report Details'!$B$11</f>
        <v>0</v>
      </c>
      <c r="AE92" s="70"/>
      <c r="AF92" s="70"/>
    </row>
    <row r="93" spans="1:32" ht="18" customHeight="1" x14ac:dyDescent="0.3">
      <c r="A93" s="57"/>
      <c r="B93" s="57"/>
      <c r="C93" s="58"/>
      <c r="D93" s="71"/>
      <c r="E93" s="59"/>
      <c r="F93" s="59"/>
      <c r="G93" s="59"/>
      <c r="H93" s="60"/>
      <c r="I93" s="61"/>
      <c r="J93" s="60"/>
      <c r="K93" s="61"/>
      <c r="L93" s="139">
        <f>Inventory[[#This Row],[Sold - In-Store (Units)]]+Inventory[[#This Row],[Sold - Remotely (Units)]]</f>
        <v>0</v>
      </c>
      <c r="M93" s="140">
        <f>Inventory[[#This Row],[Sold - In-Store (Net Sales $)]]+Inventory[[#This Row],[Sold - Remotely (Net Sales $)]]</f>
        <v>0</v>
      </c>
      <c r="N93" s="60"/>
      <c r="O93" s="60"/>
      <c r="P93" s="60"/>
      <c r="Q93" s="60"/>
      <c r="R93" s="62"/>
      <c r="S93" s="63"/>
      <c r="T9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3" s="65"/>
      <c r="V93" s="66">
        <f>Inventory[[#This Row],[Net Weight/Unit]]*Inventory[[#This Row],[Closing Balance (Units)]]</f>
        <v>0</v>
      </c>
      <c r="W93" s="67">
        <f>Inventory[[#This Row],[Net Weight/Unit]]*Inventory[[#This Row],[Sold - Remotely (Units)]]</f>
        <v>0</v>
      </c>
      <c r="X93" s="67">
        <f>Inventory[[#This Row],[Net Weight/Unit]]*Inventory[[#This Row],[Sold - In-Store (Units)]]</f>
        <v>0</v>
      </c>
      <c r="Y93" s="67">
        <f>Inventory[[#This Row],[Net Weight/Unit]]*Inventory[[#This Row],[Sold - Total (Units)]]</f>
        <v>0</v>
      </c>
      <c r="Z93" s="70">
        <f>'Report Details'!$B$8</f>
        <v>0</v>
      </c>
      <c r="AA93" s="70">
        <f>'Report Details'!$B$9</f>
        <v>0</v>
      </c>
      <c r="AB93" s="70">
        <f>'Report Details'!$B$10</f>
        <v>0</v>
      </c>
      <c r="AC9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3" s="70">
        <f>'Report Details'!$B$11</f>
        <v>0</v>
      </c>
      <c r="AE93" s="70"/>
      <c r="AF93" s="70"/>
    </row>
    <row r="94" spans="1:32" ht="18" customHeight="1" x14ac:dyDescent="0.3">
      <c r="A94" s="57"/>
      <c r="B94" s="57"/>
      <c r="C94" s="58"/>
      <c r="D94" s="71"/>
      <c r="E94" s="59"/>
      <c r="F94" s="59"/>
      <c r="G94" s="59"/>
      <c r="H94" s="60"/>
      <c r="I94" s="61"/>
      <c r="J94" s="60"/>
      <c r="K94" s="61"/>
      <c r="L94" s="139">
        <f>Inventory[[#This Row],[Sold - In-Store (Units)]]+Inventory[[#This Row],[Sold - Remotely (Units)]]</f>
        <v>0</v>
      </c>
      <c r="M94" s="140">
        <f>Inventory[[#This Row],[Sold - In-Store (Net Sales $)]]+Inventory[[#This Row],[Sold - Remotely (Net Sales $)]]</f>
        <v>0</v>
      </c>
      <c r="N94" s="60"/>
      <c r="O94" s="60"/>
      <c r="P94" s="60"/>
      <c r="Q94" s="60"/>
      <c r="R94" s="62"/>
      <c r="S94" s="63"/>
      <c r="T9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4" s="65"/>
      <c r="V94" s="66">
        <f>Inventory[[#This Row],[Net Weight/Unit]]*Inventory[[#This Row],[Closing Balance (Units)]]</f>
        <v>0</v>
      </c>
      <c r="W94" s="67">
        <f>Inventory[[#This Row],[Net Weight/Unit]]*Inventory[[#This Row],[Sold - Remotely (Units)]]</f>
        <v>0</v>
      </c>
      <c r="X94" s="67">
        <f>Inventory[[#This Row],[Net Weight/Unit]]*Inventory[[#This Row],[Sold - In-Store (Units)]]</f>
        <v>0</v>
      </c>
      <c r="Y94" s="67">
        <f>Inventory[[#This Row],[Net Weight/Unit]]*Inventory[[#This Row],[Sold - Total (Units)]]</f>
        <v>0</v>
      </c>
      <c r="Z94" s="70">
        <f>'Report Details'!$B$8</f>
        <v>0</v>
      </c>
      <c r="AA94" s="70">
        <f>'Report Details'!$B$9</f>
        <v>0</v>
      </c>
      <c r="AB94" s="70">
        <f>'Report Details'!$B$10</f>
        <v>0</v>
      </c>
      <c r="AC9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4" s="70">
        <f>'Report Details'!$B$11</f>
        <v>0</v>
      </c>
      <c r="AE94" s="70"/>
      <c r="AF94" s="70"/>
    </row>
    <row r="95" spans="1:32" ht="18" customHeight="1" x14ac:dyDescent="0.3">
      <c r="A95" s="57"/>
      <c r="B95" s="57"/>
      <c r="C95" s="58"/>
      <c r="D95" s="71"/>
      <c r="E95" s="59"/>
      <c r="F95" s="59"/>
      <c r="G95" s="59"/>
      <c r="H95" s="60"/>
      <c r="I95" s="61"/>
      <c r="J95" s="60"/>
      <c r="K95" s="61"/>
      <c r="L95" s="139">
        <f>Inventory[[#This Row],[Sold - In-Store (Units)]]+Inventory[[#This Row],[Sold - Remotely (Units)]]</f>
        <v>0</v>
      </c>
      <c r="M95" s="140">
        <f>Inventory[[#This Row],[Sold - In-Store (Net Sales $)]]+Inventory[[#This Row],[Sold - Remotely (Net Sales $)]]</f>
        <v>0</v>
      </c>
      <c r="N95" s="60"/>
      <c r="O95" s="60"/>
      <c r="P95" s="60"/>
      <c r="Q95" s="60"/>
      <c r="R95" s="62"/>
      <c r="S95" s="63"/>
      <c r="T9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5" s="65"/>
      <c r="V95" s="66">
        <f>Inventory[[#This Row],[Net Weight/Unit]]*Inventory[[#This Row],[Closing Balance (Units)]]</f>
        <v>0</v>
      </c>
      <c r="W95" s="67">
        <f>Inventory[[#This Row],[Net Weight/Unit]]*Inventory[[#This Row],[Sold - Remotely (Units)]]</f>
        <v>0</v>
      </c>
      <c r="X95" s="67">
        <f>Inventory[[#This Row],[Net Weight/Unit]]*Inventory[[#This Row],[Sold - In-Store (Units)]]</f>
        <v>0</v>
      </c>
      <c r="Y95" s="67">
        <f>Inventory[[#This Row],[Net Weight/Unit]]*Inventory[[#This Row],[Sold - Total (Units)]]</f>
        <v>0</v>
      </c>
      <c r="Z95" s="70">
        <f>'Report Details'!$B$8</f>
        <v>0</v>
      </c>
      <c r="AA95" s="70">
        <f>'Report Details'!$B$9</f>
        <v>0</v>
      </c>
      <c r="AB95" s="70">
        <f>'Report Details'!$B$10</f>
        <v>0</v>
      </c>
      <c r="AC9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5" s="70">
        <f>'Report Details'!$B$11</f>
        <v>0</v>
      </c>
      <c r="AE95" s="70"/>
      <c r="AF95" s="70"/>
    </row>
    <row r="96" spans="1:32" ht="18" customHeight="1" x14ac:dyDescent="0.3">
      <c r="A96" s="57"/>
      <c r="B96" s="57"/>
      <c r="C96" s="58"/>
      <c r="D96" s="71"/>
      <c r="E96" s="59"/>
      <c r="F96" s="59"/>
      <c r="G96" s="59"/>
      <c r="H96" s="60"/>
      <c r="I96" s="61"/>
      <c r="J96" s="60"/>
      <c r="K96" s="61"/>
      <c r="L96" s="139">
        <f>Inventory[[#This Row],[Sold - In-Store (Units)]]+Inventory[[#This Row],[Sold - Remotely (Units)]]</f>
        <v>0</v>
      </c>
      <c r="M96" s="140">
        <f>Inventory[[#This Row],[Sold - In-Store (Net Sales $)]]+Inventory[[#This Row],[Sold - Remotely (Net Sales $)]]</f>
        <v>0</v>
      </c>
      <c r="N96" s="60"/>
      <c r="O96" s="60"/>
      <c r="P96" s="60"/>
      <c r="Q96" s="60"/>
      <c r="R96" s="62"/>
      <c r="S96" s="63"/>
      <c r="T9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6" s="65"/>
      <c r="V96" s="66">
        <f>Inventory[[#This Row],[Net Weight/Unit]]*Inventory[[#This Row],[Closing Balance (Units)]]</f>
        <v>0</v>
      </c>
      <c r="W96" s="67">
        <f>Inventory[[#This Row],[Net Weight/Unit]]*Inventory[[#This Row],[Sold - Remotely (Units)]]</f>
        <v>0</v>
      </c>
      <c r="X96" s="67">
        <f>Inventory[[#This Row],[Net Weight/Unit]]*Inventory[[#This Row],[Sold - In-Store (Units)]]</f>
        <v>0</v>
      </c>
      <c r="Y96" s="67">
        <f>Inventory[[#This Row],[Net Weight/Unit]]*Inventory[[#This Row],[Sold - Total (Units)]]</f>
        <v>0</v>
      </c>
      <c r="Z96" s="70">
        <f>'Report Details'!$B$8</f>
        <v>0</v>
      </c>
      <c r="AA96" s="70">
        <f>'Report Details'!$B$9</f>
        <v>0</v>
      </c>
      <c r="AB96" s="70">
        <f>'Report Details'!$B$10</f>
        <v>0</v>
      </c>
      <c r="AC9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6" s="70">
        <f>'Report Details'!$B$11</f>
        <v>0</v>
      </c>
      <c r="AE96" s="70"/>
      <c r="AF96" s="70"/>
    </row>
    <row r="97" spans="1:32" ht="18" customHeight="1" x14ac:dyDescent="0.3">
      <c r="A97" s="57"/>
      <c r="B97" s="57"/>
      <c r="C97" s="58"/>
      <c r="D97" s="71"/>
      <c r="E97" s="59"/>
      <c r="F97" s="59"/>
      <c r="G97" s="59"/>
      <c r="H97" s="60"/>
      <c r="I97" s="61"/>
      <c r="J97" s="60"/>
      <c r="K97" s="61"/>
      <c r="L97" s="139">
        <f>Inventory[[#This Row],[Sold - In-Store (Units)]]+Inventory[[#This Row],[Sold - Remotely (Units)]]</f>
        <v>0</v>
      </c>
      <c r="M97" s="140">
        <f>Inventory[[#This Row],[Sold - In-Store (Net Sales $)]]+Inventory[[#This Row],[Sold - Remotely (Net Sales $)]]</f>
        <v>0</v>
      </c>
      <c r="N97" s="60"/>
      <c r="O97" s="60"/>
      <c r="P97" s="60"/>
      <c r="Q97" s="60"/>
      <c r="R97" s="62"/>
      <c r="S97" s="63"/>
      <c r="T9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7" s="65"/>
      <c r="V97" s="66">
        <f>Inventory[[#This Row],[Net Weight/Unit]]*Inventory[[#This Row],[Closing Balance (Units)]]</f>
        <v>0</v>
      </c>
      <c r="W97" s="67">
        <f>Inventory[[#This Row],[Net Weight/Unit]]*Inventory[[#This Row],[Sold - Remotely (Units)]]</f>
        <v>0</v>
      </c>
      <c r="X97" s="67">
        <f>Inventory[[#This Row],[Net Weight/Unit]]*Inventory[[#This Row],[Sold - In-Store (Units)]]</f>
        <v>0</v>
      </c>
      <c r="Y97" s="67">
        <f>Inventory[[#This Row],[Net Weight/Unit]]*Inventory[[#This Row],[Sold - Total (Units)]]</f>
        <v>0</v>
      </c>
      <c r="Z97" s="70">
        <f>'Report Details'!$B$8</f>
        <v>0</v>
      </c>
      <c r="AA97" s="70">
        <f>'Report Details'!$B$9</f>
        <v>0</v>
      </c>
      <c r="AB97" s="70">
        <f>'Report Details'!$B$10</f>
        <v>0</v>
      </c>
      <c r="AC9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7" s="70">
        <f>'Report Details'!$B$11</f>
        <v>0</v>
      </c>
      <c r="AE97" s="70"/>
      <c r="AF97" s="70"/>
    </row>
    <row r="98" spans="1:32" ht="18" customHeight="1" x14ac:dyDescent="0.3">
      <c r="A98" s="57"/>
      <c r="B98" s="57"/>
      <c r="C98" s="58"/>
      <c r="D98" s="71"/>
      <c r="E98" s="59"/>
      <c r="F98" s="59"/>
      <c r="G98" s="59"/>
      <c r="H98" s="60"/>
      <c r="I98" s="61"/>
      <c r="J98" s="60"/>
      <c r="K98" s="61"/>
      <c r="L98" s="139">
        <f>Inventory[[#This Row],[Sold - In-Store (Units)]]+Inventory[[#This Row],[Sold - Remotely (Units)]]</f>
        <v>0</v>
      </c>
      <c r="M98" s="140">
        <f>Inventory[[#This Row],[Sold - In-Store (Net Sales $)]]+Inventory[[#This Row],[Sold - Remotely (Net Sales $)]]</f>
        <v>0</v>
      </c>
      <c r="N98" s="60"/>
      <c r="O98" s="60"/>
      <c r="P98" s="60"/>
      <c r="Q98" s="60"/>
      <c r="R98" s="62"/>
      <c r="S98" s="63"/>
      <c r="T9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8" s="65"/>
      <c r="V98" s="66">
        <f>Inventory[[#This Row],[Net Weight/Unit]]*Inventory[[#This Row],[Closing Balance (Units)]]</f>
        <v>0</v>
      </c>
      <c r="W98" s="67">
        <f>Inventory[[#This Row],[Net Weight/Unit]]*Inventory[[#This Row],[Sold - Remotely (Units)]]</f>
        <v>0</v>
      </c>
      <c r="X98" s="67">
        <f>Inventory[[#This Row],[Net Weight/Unit]]*Inventory[[#This Row],[Sold - In-Store (Units)]]</f>
        <v>0</v>
      </c>
      <c r="Y98" s="67">
        <f>Inventory[[#This Row],[Net Weight/Unit]]*Inventory[[#This Row],[Sold - Total (Units)]]</f>
        <v>0</v>
      </c>
      <c r="Z98" s="70">
        <f>'Report Details'!$B$8</f>
        <v>0</v>
      </c>
      <c r="AA98" s="70">
        <f>'Report Details'!$B$9</f>
        <v>0</v>
      </c>
      <c r="AB98" s="70">
        <f>'Report Details'!$B$10</f>
        <v>0</v>
      </c>
      <c r="AC9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8" s="70">
        <f>'Report Details'!$B$11</f>
        <v>0</v>
      </c>
      <c r="AE98" s="70"/>
      <c r="AF98" s="70"/>
    </row>
    <row r="99" spans="1:32" ht="18" customHeight="1" x14ac:dyDescent="0.3">
      <c r="A99" s="57"/>
      <c r="B99" s="57"/>
      <c r="C99" s="58"/>
      <c r="D99" s="71"/>
      <c r="E99" s="59"/>
      <c r="F99" s="59"/>
      <c r="G99" s="59"/>
      <c r="H99" s="60"/>
      <c r="I99" s="61"/>
      <c r="J99" s="60"/>
      <c r="K99" s="61"/>
      <c r="L99" s="139">
        <f>Inventory[[#This Row],[Sold - In-Store (Units)]]+Inventory[[#This Row],[Sold - Remotely (Units)]]</f>
        <v>0</v>
      </c>
      <c r="M99" s="140">
        <f>Inventory[[#This Row],[Sold - In-Store (Net Sales $)]]+Inventory[[#This Row],[Sold - Remotely (Net Sales $)]]</f>
        <v>0</v>
      </c>
      <c r="N99" s="60"/>
      <c r="O99" s="60"/>
      <c r="P99" s="60"/>
      <c r="Q99" s="60"/>
      <c r="R99" s="62"/>
      <c r="S99" s="63"/>
      <c r="T9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9" s="65"/>
      <c r="V99" s="66">
        <f>Inventory[[#This Row],[Net Weight/Unit]]*Inventory[[#This Row],[Closing Balance (Units)]]</f>
        <v>0</v>
      </c>
      <c r="W99" s="67">
        <f>Inventory[[#This Row],[Net Weight/Unit]]*Inventory[[#This Row],[Sold - Remotely (Units)]]</f>
        <v>0</v>
      </c>
      <c r="X99" s="67">
        <f>Inventory[[#This Row],[Net Weight/Unit]]*Inventory[[#This Row],[Sold - In-Store (Units)]]</f>
        <v>0</v>
      </c>
      <c r="Y99" s="67">
        <f>Inventory[[#This Row],[Net Weight/Unit]]*Inventory[[#This Row],[Sold - Total (Units)]]</f>
        <v>0</v>
      </c>
      <c r="Z99" s="70">
        <f>'Report Details'!$B$8</f>
        <v>0</v>
      </c>
      <c r="AA99" s="70">
        <f>'Report Details'!$B$9</f>
        <v>0</v>
      </c>
      <c r="AB99" s="70">
        <f>'Report Details'!$B$10</f>
        <v>0</v>
      </c>
      <c r="AC9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9" s="70">
        <f>'Report Details'!$B$11</f>
        <v>0</v>
      </c>
      <c r="AE99" s="70"/>
      <c r="AF99" s="70"/>
    </row>
    <row r="100" spans="1:32" ht="18" customHeight="1" x14ac:dyDescent="0.3">
      <c r="A100" s="57"/>
      <c r="B100" s="57"/>
      <c r="C100" s="58"/>
      <c r="D100" s="71"/>
      <c r="E100" s="59"/>
      <c r="F100" s="59"/>
      <c r="G100" s="59"/>
      <c r="H100" s="60"/>
      <c r="I100" s="61"/>
      <c r="J100" s="60"/>
      <c r="K100" s="61"/>
      <c r="L100" s="139">
        <f>Inventory[[#This Row],[Sold - In-Store (Units)]]+Inventory[[#This Row],[Sold - Remotely (Units)]]</f>
        <v>0</v>
      </c>
      <c r="M100" s="141">
        <f>Inventory[[#This Row],[Sold - In-Store (Net Sales $)]]+Inventory[[#This Row],[Sold - Remotely (Net Sales $)]]</f>
        <v>0</v>
      </c>
      <c r="N100" s="60"/>
      <c r="O100" s="60"/>
      <c r="P100" s="60"/>
      <c r="Q100" s="60"/>
      <c r="R100" s="62"/>
      <c r="S100" s="63"/>
      <c r="T10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00" s="65"/>
      <c r="V100" s="66">
        <f>Inventory[[#This Row],[Net Weight/Unit]]*Inventory[[#This Row],[Closing Balance (Units)]]</f>
        <v>0</v>
      </c>
      <c r="W100" s="67">
        <f>Inventory[[#This Row],[Net Weight/Unit]]*Inventory[[#This Row],[Sold - Remotely (Units)]]</f>
        <v>0</v>
      </c>
      <c r="X100" s="67">
        <f>Inventory[[#This Row],[Net Weight/Unit]]*Inventory[[#This Row],[Sold - In-Store (Units)]]</f>
        <v>0</v>
      </c>
      <c r="Y100" s="67">
        <f>Inventory[[#This Row],[Net Weight/Unit]]*Inventory[[#This Row],[Sold - Total (Units)]]</f>
        <v>0</v>
      </c>
      <c r="Z100" s="70">
        <f>'Report Details'!$B$8</f>
        <v>0</v>
      </c>
      <c r="AA100" s="70">
        <f>'Report Details'!$B$9</f>
        <v>0</v>
      </c>
      <c r="AB100" s="70">
        <f>'Report Details'!$B$10</f>
        <v>0</v>
      </c>
      <c r="AC10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00" s="70">
        <f>'Report Details'!$B$11</f>
        <v>0</v>
      </c>
      <c r="AE100" s="70"/>
      <c r="AF100" s="70"/>
    </row>
    <row r="101" spans="1:32" ht="18" customHeight="1" x14ac:dyDescent="0.3">
      <c r="A101" s="57"/>
      <c r="B101" s="57"/>
      <c r="C101" s="58"/>
      <c r="D101" s="71"/>
      <c r="E101" s="59"/>
      <c r="F101" s="59"/>
      <c r="G101" s="59"/>
      <c r="H101" s="60"/>
      <c r="I101" s="61"/>
      <c r="J101" s="60"/>
      <c r="K101" s="61"/>
      <c r="L101" s="139">
        <f>Inventory[[#This Row],[Sold - In-Store (Units)]]+Inventory[[#This Row],[Sold - Remotely (Units)]]</f>
        <v>0</v>
      </c>
      <c r="M101" s="141">
        <f>Inventory[[#This Row],[Sold - In-Store (Net Sales $)]]+Inventory[[#This Row],[Sold - Remotely (Net Sales $)]]</f>
        <v>0</v>
      </c>
      <c r="N101" s="60"/>
      <c r="O101" s="60"/>
      <c r="P101" s="60"/>
      <c r="Q101" s="60"/>
      <c r="R101" s="62"/>
      <c r="S101" s="63"/>
      <c r="T10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01" s="65"/>
      <c r="V101" s="66">
        <f>Inventory[[#This Row],[Net Weight/Unit]]*Inventory[[#This Row],[Closing Balance (Units)]]</f>
        <v>0</v>
      </c>
      <c r="W101" s="67">
        <f>Inventory[[#This Row],[Net Weight/Unit]]*Inventory[[#This Row],[Sold - Remotely (Units)]]</f>
        <v>0</v>
      </c>
      <c r="X101" s="67">
        <f>Inventory[[#This Row],[Net Weight/Unit]]*Inventory[[#This Row],[Sold - In-Store (Units)]]</f>
        <v>0</v>
      </c>
      <c r="Y101" s="67">
        <f>Inventory[[#This Row],[Net Weight/Unit]]*Inventory[[#This Row],[Sold - Total (Units)]]</f>
        <v>0</v>
      </c>
      <c r="Z101" s="70">
        <f>'Report Details'!$B$8</f>
        <v>0</v>
      </c>
      <c r="AA101" s="70">
        <f>'Report Details'!$B$9</f>
        <v>0</v>
      </c>
      <c r="AB101" s="70">
        <f>'Report Details'!$B$10</f>
        <v>0</v>
      </c>
      <c r="AC10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01" s="70">
        <f>'Report Details'!$B$11</f>
        <v>0</v>
      </c>
      <c r="AE101" s="70"/>
      <c r="AF101" s="70"/>
    </row>
    <row r="102" spans="1:32" ht="18" customHeight="1" x14ac:dyDescent="0.3">
      <c r="A102" s="57"/>
      <c r="B102" s="57"/>
      <c r="C102" s="58"/>
      <c r="D102" s="71"/>
      <c r="E102" s="59"/>
      <c r="F102" s="59"/>
      <c r="G102" s="59"/>
      <c r="H102" s="60"/>
      <c r="I102" s="61"/>
      <c r="J102" s="60"/>
      <c r="K102" s="61"/>
      <c r="L102" s="139">
        <f>Inventory[[#This Row],[Sold - In-Store (Units)]]+Inventory[[#This Row],[Sold - Remotely (Units)]]</f>
        <v>0</v>
      </c>
      <c r="M102" s="141">
        <f>Inventory[[#This Row],[Sold - In-Store (Net Sales $)]]+Inventory[[#This Row],[Sold - Remotely (Net Sales $)]]</f>
        <v>0</v>
      </c>
      <c r="N102" s="60"/>
      <c r="O102" s="60"/>
      <c r="P102" s="60"/>
      <c r="Q102" s="60"/>
      <c r="R102" s="62"/>
      <c r="S102" s="63"/>
      <c r="T10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02" s="65"/>
      <c r="V102" s="66">
        <f>Inventory[[#This Row],[Net Weight/Unit]]*Inventory[[#This Row],[Closing Balance (Units)]]</f>
        <v>0</v>
      </c>
      <c r="W102" s="67">
        <f>Inventory[[#This Row],[Net Weight/Unit]]*Inventory[[#This Row],[Sold - Remotely (Units)]]</f>
        <v>0</v>
      </c>
      <c r="X102" s="67">
        <f>Inventory[[#This Row],[Net Weight/Unit]]*Inventory[[#This Row],[Sold - In-Store (Units)]]</f>
        <v>0</v>
      </c>
      <c r="Y102" s="67">
        <f>Inventory[[#This Row],[Net Weight/Unit]]*Inventory[[#This Row],[Sold - Total (Units)]]</f>
        <v>0</v>
      </c>
      <c r="Z102" s="70">
        <f>'Report Details'!$B$8</f>
        <v>0</v>
      </c>
      <c r="AA102" s="70">
        <f>'Report Details'!$B$9</f>
        <v>0</v>
      </c>
      <c r="AB102" s="70">
        <f>'Report Details'!$B$10</f>
        <v>0</v>
      </c>
      <c r="AC10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02" s="70">
        <f>'Report Details'!$B$11</f>
        <v>0</v>
      </c>
      <c r="AE102" s="70"/>
      <c r="AF102" s="70"/>
    </row>
    <row r="103" spans="1:32" ht="18" customHeight="1" x14ac:dyDescent="0.3">
      <c r="A103" s="57"/>
      <c r="B103" s="57"/>
      <c r="C103" s="58"/>
      <c r="D103" s="71"/>
      <c r="E103" s="59"/>
      <c r="F103" s="59"/>
      <c r="G103" s="59"/>
      <c r="H103" s="60"/>
      <c r="I103" s="61"/>
      <c r="J103" s="60"/>
      <c r="K103" s="61"/>
      <c r="L103" s="139">
        <f>Inventory[[#This Row],[Sold - In-Store (Units)]]+Inventory[[#This Row],[Sold - Remotely (Units)]]</f>
        <v>0</v>
      </c>
      <c r="M103" s="141">
        <f>Inventory[[#This Row],[Sold - In-Store (Net Sales $)]]+Inventory[[#This Row],[Sold - Remotely (Net Sales $)]]</f>
        <v>0</v>
      </c>
      <c r="N103" s="60"/>
      <c r="O103" s="60"/>
      <c r="P103" s="60"/>
      <c r="Q103" s="60"/>
      <c r="R103" s="62"/>
      <c r="S103" s="63"/>
      <c r="T10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03" s="65"/>
      <c r="V103" s="66">
        <f>Inventory[[#This Row],[Net Weight/Unit]]*Inventory[[#This Row],[Closing Balance (Units)]]</f>
        <v>0</v>
      </c>
      <c r="W103" s="67">
        <f>Inventory[[#This Row],[Net Weight/Unit]]*Inventory[[#This Row],[Sold - Remotely (Units)]]</f>
        <v>0</v>
      </c>
      <c r="X103" s="67">
        <f>Inventory[[#This Row],[Net Weight/Unit]]*Inventory[[#This Row],[Sold - In-Store (Units)]]</f>
        <v>0</v>
      </c>
      <c r="Y103" s="67">
        <f>Inventory[[#This Row],[Net Weight/Unit]]*Inventory[[#This Row],[Sold - Total (Units)]]</f>
        <v>0</v>
      </c>
      <c r="Z103" s="70">
        <f>'Report Details'!$B$8</f>
        <v>0</v>
      </c>
      <c r="AA103" s="70">
        <f>'Report Details'!$B$9</f>
        <v>0</v>
      </c>
      <c r="AB103" s="70">
        <f>'Report Details'!$B$10</f>
        <v>0</v>
      </c>
      <c r="AC10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03" s="70">
        <f>'Report Details'!$B$11</f>
        <v>0</v>
      </c>
      <c r="AE103" s="70"/>
      <c r="AF103" s="70"/>
    </row>
    <row r="104" spans="1:32" ht="18" customHeight="1" x14ac:dyDescent="0.3">
      <c r="A104" s="57"/>
      <c r="B104" s="57"/>
      <c r="C104" s="58"/>
      <c r="D104" s="71"/>
      <c r="E104" s="59"/>
      <c r="F104" s="59"/>
      <c r="G104" s="59"/>
      <c r="H104" s="60"/>
      <c r="I104" s="61"/>
      <c r="J104" s="60"/>
      <c r="K104" s="61"/>
      <c r="L104" s="139">
        <f>Inventory[[#This Row],[Sold - In-Store (Units)]]+Inventory[[#This Row],[Sold - Remotely (Units)]]</f>
        <v>0</v>
      </c>
      <c r="M104" s="141">
        <f>Inventory[[#This Row],[Sold - In-Store (Net Sales $)]]+Inventory[[#This Row],[Sold - Remotely (Net Sales $)]]</f>
        <v>0</v>
      </c>
      <c r="N104" s="60"/>
      <c r="O104" s="60"/>
      <c r="P104" s="60"/>
      <c r="Q104" s="60"/>
      <c r="R104" s="62"/>
      <c r="S104" s="63"/>
      <c r="T10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04" s="65"/>
      <c r="V104" s="66">
        <f>Inventory[[#This Row],[Net Weight/Unit]]*Inventory[[#This Row],[Closing Balance (Units)]]</f>
        <v>0</v>
      </c>
      <c r="W104" s="67">
        <f>Inventory[[#This Row],[Net Weight/Unit]]*Inventory[[#This Row],[Sold - Remotely (Units)]]</f>
        <v>0</v>
      </c>
      <c r="X104" s="67">
        <f>Inventory[[#This Row],[Net Weight/Unit]]*Inventory[[#This Row],[Sold - In-Store (Units)]]</f>
        <v>0</v>
      </c>
      <c r="Y104" s="67">
        <f>Inventory[[#This Row],[Net Weight/Unit]]*Inventory[[#This Row],[Sold - Total (Units)]]</f>
        <v>0</v>
      </c>
      <c r="Z104" s="70">
        <f>'Report Details'!$B$8</f>
        <v>0</v>
      </c>
      <c r="AA104" s="70">
        <f>'Report Details'!$B$9</f>
        <v>0</v>
      </c>
      <c r="AB104" s="70">
        <f>'Report Details'!$B$10</f>
        <v>0</v>
      </c>
      <c r="AC10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04" s="70">
        <f>'Report Details'!$B$11</f>
        <v>0</v>
      </c>
      <c r="AE104" s="70"/>
      <c r="AF104" s="70"/>
    </row>
    <row r="105" spans="1:32" ht="18" customHeight="1" x14ac:dyDescent="0.3">
      <c r="A105" s="57"/>
      <c r="B105" s="57"/>
      <c r="C105" s="58"/>
      <c r="D105" s="71"/>
      <c r="E105" s="59"/>
      <c r="F105" s="59"/>
      <c r="G105" s="59"/>
      <c r="H105" s="60"/>
      <c r="I105" s="61"/>
      <c r="J105" s="60"/>
      <c r="K105" s="61"/>
      <c r="L105" s="139">
        <f>Inventory[[#This Row],[Sold - In-Store (Units)]]+Inventory[[#This Row],[Sold - Remotely (Units)]]</f>
        <v>0</v>
      </c>
      <c r="M105" s="141">
        <f>Inventory[[#This Row],[Sold - In-Store (Net Sales $)]]+Inventory[[#This Row],[Sold - Remotely (Net Sales $)]]</f>
        <v>0</v>
      </c>
      <c r="N105" s="60"/>
      <c r="O105" s="60"/>
      <c r="P105" s="60"/>
      <c r="Q105" s="60"/>
      <c r="R105" s="62"/>
      <c r="S105" s="63"/>
      <c r="T10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05" s="65"/>
      <c r="V105" s="66">
        <f>Inventory[[#This Row],[Net Weight/Unit]]*Inventory[[#This Row],[Closing Balance (Units)]]</f>
        <v>0</v>
      </c>
      <c r="W105" s="67">
        <f>Inventory[[#This Row],[Net Weight/Unit]]*Inventory[[#This Row],[Sold - Remotely (Units)]]</f>
        <v>0</v>
      </c>
      <c r="X105" s="67">
        <f>Inventory[[#This Row],[Net Weight/Unit]]*Inventory[[#This Row],[Sold - In-Store (Units)]]</f>
        <v>0</v>
      </c>
      <c r="Y105" s="67">
        <f>Inventory[[#This Row],[Net Weight/Unit]]*Inventory[[#This Row],[Sold - Total (Units)]]</f>
        <v>0</v>
      </c>
      <c r="Z105" s="70">
        <f>'Report Details'!$B$8</f>
        <v>0</v>
      </c>
      <c r="AA105" s="70">
        <f>'Report Details'!$B$9</f>
        <v>0</v>
      </c>
      <c r="AB105" s="70">
        <f>'Report Details'!$B$10</f>
        <v>0</v>
      </c>
      <c r="AC10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05" s="70">
        <f>'Report Details'!$B$11</f>
        <v>0</v>
      </c>
      <c r="AE105" s="70"/>
      <c r="AF105" s="70"/>
    </row>
    <row r="106" spans="1:32" ht="18" customHeight="1" x14ac:dyDescent="0.3">
      <c r="A106" s="57"/>
      <c r="B106" s="57"/>
      <c r="C106" s="58"/>
      <c r="D106" s="71"/>
      <c r="E106" s="59"/>
      <c r="F106" s="59"/>
      <c r="G106" s="59"/>
      <c r="H106" s="60"/>
      <c r="I106" s="61"/>
      <c r="J106" s="60"/>
      <c r="K106" s="61"/>
      <c r="L106" s="139">
        <f>Inventory[[#This Row],[Sold - In-Store (Units)]]+Inventory[[#This Row],[Sold - Remotely (Units)]]</f>
        <v>0</v>
      </c>
      <c r="M106" s="141">
        <f>Inventory[[#This Row],[Sold - In-Store (Net Sales $)]]+Inventory[[#This Row],[Sold - Remotely (Net Sales $)]]</f>
        <v>0</v>
      </c>
      <c r="N106" s="60"/>
      <c r="O106" s="60"/>
      <c r="P106" s="60"/>
      <c r="Q106" s="60"/>
      <c r="R106" s="62"/>
      <c r="S106" s="63"/>
      <c r="T10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06" s="65"/>
      <c r="V106" s="66">
        <f>Inventory[[#This Row],[Net Weight/Unit]]*Inventory[[#This Row],[Closing Balance (Units)]]</f>
        <v>0</v>
      </c>
      <c r="W106" s="67">
        <f>Inventory[[#This Row],[Net Weight/Unit]]*Inventory[[#This Row],[Sold - Remotely (Units)]]</f>
        <v>0</v>
      </c>
      <c r="X106" s="67">
        <f>Inventory[[#This Row],[Net Weight/Unit]]*Inventory[[#This Row],[Sold - In-Store (Units)]]</f>
        <v>0</v>
      </c>
      <c r="Y106" s="67">
        <f>Inventory[[#This Row],[Net Weight/Unit]]*Inventory[[#This Row],[Sold - Total (Units)]]</f>
        <v>0</v>
      </c>
      <c r="Z106" s="70">
        <f>'Report Details'!$B$8</f>
        <v>0</v>
      </c>
      <c r="AA106" s="70">
        <f>'Report Details'!$B$9</f>
        <v>0</v>
      </c>
      <c r="AB106" s="70">
        <f>'Report Details'!$B$10</f>
        <v>0</v>
      </c>
      <c r="AC10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06" s="70">
        <f>'Report Details'!$B$11</f>
        <v>0</v>
      </c>
      <c r="AE106" s="70"/>
      <c r="AF106" s="70"/>
    </row>
    <row r="107" spans="1:32" ht="18" customHeight="1" x14ac:dyDescent="0.3">
      <c r="A107" s="57"/>
      <c r="B107" s="57"/>
      <c r="C107" s="58"/>
      <c r="D107" s="71"/>
      <c r="E107" s="59"/>
      <c r="F107" s="59"/>
      <c r="G107" s="59"/>
      <c r="H107" s="60"/>
      <c r="I107" s="61"/>
      <c r="J107" s="60"/>
      <c r="K107" s="61"/>
      <c r="L107" s="139">
        <f>Inventory[[#This Row],[Sold - In-Store (Units)]]+Inventory[[#This Row],[Sold - Remotely (Units)]]</f>
        <v>0</v>
      </c>
      <c r="M107" s="141">
        <f>Inventory[[#This Row],[Sold - In-Store (Net Sales $)]]+Inventory[[#This Row],[Sold - Remotely (Net Sales $)]]</f>
        <v>0</v>
      </c>
      <c r="N107" s="60"/>
      <c r="O107" s="60"/>
      <c r="P107" s="60"/>
      <c r="Q107" s="60"/>
      <c r="R107" s="62"/>
      <c r="S107" s="63"/>
      <c r="T10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07" s="65"/>
      <c r="V107" s="66">
        <f>Inventory[[#This Row],[Net Weight/Unit]]*Inventory[[#This Row],[Closing Balance (Units)]]</f>
        <v>0</v>
      </c>
      <c r="W107" s="67">
        <f>Inventory[[#This Row],[Net Weight/Unit]]*Inventory[[#This Row],[Sold - Remotely (Units)]]</f>
        <v>0</v>
      </c>
      <c r="X107" s="67">
        <f>Inventory[[#This Row],[Net Weight/Unit]]*Inventory[[#This Row],[Sold - In-Store (Units)]]</f>
        <v>0</v>
      </c>
      <c r="Y107" s="67">
        <f>Inventory[[#This Row],[Net Weight/Unit]]*Inventory[[#This Row],[Sold - Total (Units)]]</f>
        <v>0</v>
      </c>
      <c r="Z107" s="70">
        <f>'Report Details'!$B$8</f>
        <v>0</v>
      </c>
      <c r="AA107" s="70">
        <f>'Report Details'!$B$9</f>
        <v>0</v>
      </c>
      <c r="AB107" s="70">
        <f>'Report Details'!$B$10</f>
        <v>0</v>
      </c>
      <c r="AC10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07" s="70">
        <f>'Report Details'!$B$11</f>
        <v>0</v>
      </c>
      <c r="AE107" s="70"/>
      <c r="AF107" s="70"/>
    </row>
    <row r="108" spans="1:32" ht="18" customHeight="1" x14ac:dyDescent="0.3">
      <c r="A108" s="57"/>
      <c r="B108" s="57"/>
      <c r="C108" s="58"/>
      <c r="D108" s="71"/>
      <c r="E108" s="59"/>
      <c r="F108" s="59"/>
      <c r="G108" s="59"/>
      <c r="H108" s="60"/>
      <c r="I108" s="61"/>
      <c r="J108" s="60"/>
      <c r="K108" s="61"/>
      <c r="L108" s="139">
        <f>Inventory[[#This Row],[Sold - In-Store (Units)]]+Inventory[[#This Row],[Sold - Remotely (Units)]]</f>
        <v>0</v>
      </c>
      <c r="M108" s="141">
        <f>Inventory[[#This Row],[Sold - In-Store (Net Sales $)]]+Inventory[[#This Row],[Sold - Remotely (Net Sales $)]]</f>
        <v>0</v>
      </c>
      <c r="N108" s="60"/>
      <c r="O108" s="60"/>
      <c r="P108" s="60"/>
      <c r="Q108" s="60"/>
      <c r="R108" s="62"/>
      <c r="S108" s="63"/>
      <c r="T10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08" s="65"/>
      <c r="V108" s="66">
        <f>Inventory[[#This Row],[Net Weight/Unit]]*Inventory[[#This Row],[Closing Balance (Units)]]</f>
        <v>0</v>
      </c>
      <c r="W108" s="67">
        <f>Inventory[[#This Row],[Net Weight/Unit]]*Inventory[[#This Row],[Sold - Remotely (Units)]]</f>
        <v>0</v>
      </c>
      <c r="X108" s="67">
        <f>Inventory[[#This Row],[Net Weight/Unit]]*Inventory[[#This Row],[Sold - In-Store (Units)]]</f>
        <v>0</v>
      </c>
      <c r="Y108" s="67">
        <f>Inventory[[#This Row],[Net Weight/Unit]]*Inventory[[#This Row],[Sold - Total (Units)]]</f>
        <v>0</v>
      </c>
      <c r="Z108" s="70">
        <f>'Report Details'!$B$8</f>
        <v>0</v>
      </c>
      <c r="AA108" s="70">
        <f>'Report Details'!$B$9</f>
        <v>0</v>
      </c>
      <c r="AB108" s="70">
        <f>'Report Details'!$B$10</f>
        <v>0</v>
      </c>
      <c r="AC10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08" s="70">
        <f>'Report Details'!$B$11</f>
        <v>0</v>
      </c>
      <c r="AE108" s="70"/>
      <c r="AF108" s="70"/>
    </row>
    <row r="109" spans="1:32" ht="18" customHeight="1" x14ac:dyDescent="0.3">
      <c r="A109" s="57"/>
      <c r="B109" s="57"/>
      <c r="C109" s="58"/>
      <c r="D109" s="71"/>
      <c r="E109" s="59"/>
      <c r="F109" s="59"/>
      <c r="G109" s="59"/>
      <c r="H109" s="60"/>
      <c r="I109" s="61"/>
      <c r="J109" s="60"/>
      <c r="K109" s="61"/>
      <c r="L109" s="139">
        <f>Inventory[[#This Row],[Sold - In-Store (Units)]]+Inventory[[#This Row],[Sold - Remotely (Units)]]</f>
        <v>0</v>
      </c>
      <c r="M109" s="141">
        <f>Inventory[[#This Row],[Sold - In-Store (Net Sales $)]]+Inventory[[#This Row],[Sold - Remotely (Net Sales $)]]</f>
        <v>0</v>
      </c>
      <c r="N109" s="60"/>
      <c r="O109" s="60"/>
      <c r="P109" s="60"/>
      <c r="Q109" s="60"/>
      <c r="R109" s="62"/>
      <c r="S109" s="63"/>
      <c r="T10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09" s="65"/>
      <c r="V109" s="66">
        <f>Inventory[[#This Row],[Net Weight/Unit]]*Inventory[[#This Row],[Closing Balance (Units)]]</f>
        <v>0</v>
      </c>
      <c r="W109" s="67">
        <f>Inventory[[#This Row],[Net Weight/Unit]]*Inventory[[#This Row],[Sold - Remotely (Units)]]</f>
        <v>0</v>
      </c>
      <c r="X109" s="67">
        <f>Inventory[[#This Row],[Net Weight/Unit]]*Inventory[[#This Row],[Sold - In-Store (Units)]]</f>
        <v>0</v>
      </c>
      <c r="Y109" s="67">
        <f>Inventory[[#This Row],[Net Weight/Unit]]*Inventory[[#This Row],[Sold - Total (Units)]]</f>
        <v>0</v>
      </c>
      <c r="Z109" s="70">
        <f>'Report Details'!$B$8</f>
        <v>0</v>
      </c>
      <c r="AA109" s="70">
        <f>'Report Details'!$B$9</f>
        <v>0</v>
      </c>
      <c r="AB109" s="70">
        <f>'Report Details'!$B$10</f>
        <v>0</v>
      </c>
      <c r="AC10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09" s="70">
        <f>'Report Details'!$B$11</f>
        <v>0</v>
      </c>
      <c r="AE109" s="70"/>
      <c r="AF109" s="70"/>
    </row>
    <row r="110" spans="1:32" ht="18" customHeight="1" x14ac:dyDescent="0.3">
      <c r="A110" s="57"/>
      <c r="B110" s="57"/>
      <c r="C110" s="58"/>
      <c r="D110" s="71"/>
      <c r="E110" s="59"/>
      <c r="F110" s="59"/>
      <c r="G110" s="59"/>
      <c r="H110" s="60"/>
      <c r="I110" s="61"/>
      <c r="J110" s="60"/>
      <c r="K110" s="61"/>
      <c r="L110" s="139">
        <f>Inventory[[#This Row],[Sold - In-Store (Units)]]+Inventory[[#This Row],[Sold - Remotely (Units)]]</f>
        <v>0</v>
      </c>
      <c r="M110" s="141">
        <f>Inventory[[#This Row],[Sold - In-Store (Net Sales $)]]+Inventory[[#This Row],[Sold - Remotely (Net Sales $)]]</f>
        <v>0</v>
      </c>
      <c r="N110" s="60"/>
      <c r="O110" s="60"/>
      <c r="P110" s="60"/>
      <c r="Q110" s="60"/>
      <c r="R110" s="62"/>
      <c r="S110" s="63"/>
      <c r="T11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10" s="65"/>
      <c r="V110" s="66">
        <f>Inventory[[#This Row],[Net Weight/Unit]]*Inventory[[#This Row],[Closing Balance (Units)]]</f>
        <v>0</v>
      </c>
      <c r="W110" s="67">
        <f>Inventory[[#This Row],[Net Weight/Unit]]*Inventory[[#This Row],[Sold - Remotely (Units)]]</f>
        <v>0</v>
      </c>
      <c r="X110" s="67">
        <f>Inventory[[#This Row],[Net Weight/Unit]]*Inventory[[#This Row],[Sold - In-Store (Units)]]</f>
        <v>0</v>
      </c>
      <c r="Y110" s="67">
        <f>Inventory[[#This Row],[Net Weight/Unit]]*Inventory[[#This Row],[Sold - Total (Units)]]</f>
        <v>0</v>
      </c>
      <c r="Z110" s="70">
        <f>'Report Details'!$B$8</f>
        <v>0</v>
      </c>
      <c r="AA110" s="70">
        <f>'Report Details'!$B$9</f>
        <v>0</v>
      </c>
      <c r="AB110" s="70">
        <f>'Report Details'!$B$10</f>
        <v>0</v>
      </c>
      <c r="AC11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10" s="70">
        <f>'Report Details'!$B$11</f>
        <v>0</v>
      </c>
      <c r="AE110" s="70"/>
      <c r="AF110" s="70"/>
    </row>
    <row r="111" spans="1:32" ht="18" customHeight="1" x14ac:dyDescent="0.3">
      <c r="A111" s="57"/>
      <c r="B111" s="57"/>
      <c r="C111" s="58"/>
      <c r="D111" s="71"/>
      <c r="E111" s="59"/>
      <c r="F111" s="59"/>
      <c r="G111" s="59"/>
      <c r="H111" s="60"/>
      <c r="I111" s="61"/>
      <c r="J111" s="60"/>
      <c r="K111" s="61"/>
      <c r="L111" s="139">
        <f>Inventory[[#This Row],[Sold - In-Store (Units)]]+Inventory[[#This Row],[Sold - Remotely (Units)]]</f>
        <v>0</v>
      </c>
      <c r="M111" s="141">
        <f>Inventory[[#This Row],[Sold - In-Store (Net Sales $)]]+Inventory[[#This Row],[Sold - Remotely (Net Sales $)]]</f>
        <v>0</v>
      </c>
      <c r="N111" s="60"/>
      <c r="O111" s="60"/>
      <c r="P111" s="60"/>
      <c r="Q111" s="60"/>
      <c r="R111" s="62"/>
      <c r="S111" s="63"/>
      <c r="T11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11" s="65"/>
      <c r="V111" s="66">
        <f>Inventory[[#This Row],[Net Weight/Unit]]*Inventory[[#This Row],[Closing Balance (Units)]]</f>
        <v>0</v>
      </c>
      <c r="W111" s="67">
        <f>Inventory[[#This Row],[Net Weight/Unit]]*Inventory[[#This Row],[Sold - Remotely (Units)]]</f>
        <v>0</v>
      </c>
      <c r="X111" s="67">
        <f>Inventory[[#This Row],[Net Weight/Unit]]*Inventory[[#This Row],[Sold - In-Store (Units)]]</f>
        <v>0</v>
      </c>
      <c r="Y111" s="67">
        <f>Inventory[[#This Row],[Net Weight/Unit]]*Inventory[[#This Row],[Sold - Total (Units)]]</f>
        <v>0</v>
      </c>
      <c r="Z111" s="70">
        <f>'Report Details'!$B$8</f>
        <v>0</v>
      </c>
      <c r="AA111" s="70">
        <f>'Report Details'!$B$9</f>
        <v>0</v>
      </c>
      <c r="AB111" s="70">
        <f>'Report Details'!$B$10</f>
        <v>0</v>
      </c>
      <c r="AC11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11" s="70">
        <f>'Report Details'!$B$11</f>
        <v>0</v>
      </c>
      <c r="AE111" s="70"/>
      <c r="AF111" s="70"/>
    </row>
    <row r="112" spans="1:32" ht="18" customHeight="1" x14ac:dyDescent="0.3">
      <c r="A112" s="57"/>
      <c r="B112" s="57"/>
      <c r="C112" s="58"/>
      <c r="D112" s="71"/>
      <c r="E112" s="59"/>
      <c r="F112" s="59"/>
      <c r="G112" s="59"/>
      <c r="H112" s="60"/>
      <c r="I112" s="61"/>
      <c r="J112" s="60"/>
      <c r="K112" s="61"/>
      <c r="L112" s="139">
        <f>Inventory[[#This Row],[Sold - In-Store (Units)]]+Inventory[[#This Row],[Sold - Remotely (Units)]]</f>
        <v>0</v>
      </c>
      <c r="M112" s="141">
        <f>Inventory[[#This Row],[Sold - In-Store (Net Sales $)]]+Inventory[[#This Row],[Sold - Remotely (Net Sales $)]]</f>
        <v>0</v>
      </c>
      <c r="N112" s="60"/>
      <c r="O112" s="60"/>
      <c r="P112" s="60"/>
      <c r="Q112" s="60"/>
      <c r="R112" s="62"/>
      <c r="S112" s="63"/>
      <c r="T11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12" s="65"/>
      <c r="V112" s="66">
        <f>Inventory[[#This Row],[Net Weight/Unit]]*Inventory[[#This Row],[Closing Balance (Units)]]</f>
        <v>0</v>
      </c>
      <c r="W112" s="67">
        <f>Inventory[[#This Row],[Net Weight/Unit]]*Inventory[[#This Row],[Sold - Remotely (Units)]]</f>
        <v>0</v>
      </c>
      <c r="X112" s="67">
        <f>Inventory[[#This Row],[Net Weight/Unit]]*Inventory[[#This Row],[Sold - In-Store (Units)]]</f>
        <v>0</v>
      </c>
      <c r="Y112" s="67">
        <f>Inventory[[#This Row],[Net Weight/Unit]]*Inventory[[#This Row],[Sold - Total (Units)]]</f>
        <v>0</v>
      </c>
      <c r="Z112" s="70">
        <f>'Report Details'!$B$8</f>
        <v>0</v>
      </c>
      <c r="AA112" s="70">
        <f>'Report Details'!$B$9</f>
        <v>0</v>
      </c>
      <c r="AB112" s="70">
        <f>'Report Details'!$B$10</f>
        <v>0</v>
      </c>
      <c r="AC11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12" s="70">
        <f>'Report Details'!$B$11</f>
        <v>0</v>
      </c>
      <c r="AE112" s="70"/>
      <c r="AF112" s="70"/>
    </row>
    <row r="113" spans="1:32" ht="18" customHeight="1" x14ac:dyDescent="0.3">
      <c r="A113" s="57"/>
      <c r="B113" s="57"/>
      <c r="C113" s="58"/>
      <c r="D113" s="71"/>
      <c r="E113" s="59"/>
      <c r="F113" s="59"/>
      <c r="G113" s="59"/>
      <c r="H113" s="60"/>
      <c r="I113" s="61"/>
      <c r="J113" s="60"/>
      <c r="K113" s="61"/>
      <c r="L113" s="139">
        <f>Inventory[[#This Row],[Sold - In-Store (Units)]]+Inventory[[#This Row],[Sold - Remotely (Units)]]</f>
        <v>0</v>
      </c>
      <c r="M113" s="141">
        <f>Inventory[[#This Row],[Sold - In-Store (Net Sales $)]]+Inventory[[#This Row],[Sold - Remotely (Net Sales $)]]</f>
        <v>0</v>
      </c>
      <c r="N113" s="60"/>
      <c r="O113" s="60"/>
      <c r="P113" s="60"/>
      <c r="Q113" s="60"/>
      <c r="R113" s="62"/>
      <c r="S113" s="63"/>
      <c r="T11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13" s="65"/>
      <c r="V113" s="66">
        <f>Inventory[[#This Row],[Net Weight/Unit]]*Inventory[[#This Row],[Closing Balance (Units)]]</f>
        <v>0</v>
      </c>
      <c r="W113" s="67">
        <f>Inventory[[#This Row],[Net Weight/Unit]]*Inventory[[#This Row],[Sold - Remotely (Units)]]</f>
        <v>0</v>
      </c>
      <c r="X113" s="67">
        <f>Inventory[[#This Row],[Net Weight/Unit]]*Inventory[[#This Row],[Sold - In-Store (Units)]]</f>
        <v>0</v>
      </c>
      <c r="Y113" s="67">
        <f>Inventory[[#This Row],[Net Weight/Unit]]*Inventory[[#This Row],[Sold - Total (Units)]]</f>
        <v>0</v>
      </c>
      <c r="Z113" s="70">
        <f>'Report Details'!$B$8</f>
        <v>0</v>
      </c>
      <c r="AA113" s="70">
        <f>'Report Details'!$B$9</f>
        <v>0</v>
      </c>
      <c r="AB113" s="70">
        <f>'Report Details'!$B$10</f>
        <v>0</v>
      </c>
      <c r="AC11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13" s="70">
        <f>'Report Details'!$B$11</f>
        <v>0</v>
      </c>
      <c r="AE113" s="70"/>
      <c r="AF113" s="70"/>
    </row>
    <row r="114" spans="1:32" ht="18" customHeight="1" x14ac:dyDescent="0.3">
      <c r="A114" s="57"/>
      <c r="B114" s="57"/>
      <c r="C114" s="58"/>
      <c r="D114" s="71"/>
      <c r="E114" s="59"/>
      <c r="F114" s="59"/>
      <c r="G114" s="59"/>
      <c r="H114" s="60"/>
      <c r="I114" s="61"/>
      <c r="J114" s="60"/>
      <c r="K114" s="61"/>
      <c r="L114" s="139">
        <f>Inventory[[#This Row],[Sold - In-Store (Units)]]+Inventory[[#This Row],[Sold - Remotely (Units)]]</f>
        <v>0</v>
      </c>
      <c r="M114" s="141">
        <f>Inventory[[#This Row],[Sold - In-Store (Net Sales $)]]+Inventory[[#This Row],[Sold - Remotely (Net Sales $)]]</f>
        <v>0</v>
      </c>
      <c r="N114" s="60"/>
      <c r="O114" s="60"/>
      <c r="P114" s="60"/>
      <c r="Q114" s="60"/>
      <c r="R114" s="62"/>
      <c r="S114" s="63"/>
      <c r="T11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14" s="65"/>
      <c r="V114" s="66">
        <f>Inventory[[#This Row],[Net Weight/Unit]]*Inventory[[#This Row],[Closing Balance (Units)]]</f>
        <v>0</v>
      </c>
      <c r="W114" s="67">
        <f>Inventory[[#This Row],[Net Weight/Unit]]*Inventory[[#This Row],[Sold - Remotely (Units)]]</f>
        <v>0</v>
      </c>
      <c r="X114" s="67">
        <f>Inventory[[#This Row],[Net Weight/Unit]]*Inventory[[#This Row],[Sold - In-Store (Units)]]</f>
        <v>0</v>
      </c>
      <c r="Y114" s="67">
        <f>Inventory[[#This Row],[Net Weight/Unit]]*Inventory[[#This Row],[Sold - Total (Units)]]</f>
        <v>0</v>
      </c>
      <c r="Z114" s="70">
        <f>'Report Details'!$B$8</f>
        <v>0</v>
      </c>
      <c r="AA114" s="70">
        <f>'Report Details'!$B$9</f>
        <v>0</v>
      </c>
      <c r="AB114" s="70">
        <f>'Report Details'!$B$10</f>
        <v>0</v>
      </c>
      <c r="AC11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14" s="70">
        <f>'Report Details'!$B$11</f>
        <v>0</v>
      </c>
      <c r="AE114" s="70"/>
      <c r="AF114" s="70"/>
    </row>
    <row r="115" spans="1:32" ht="18" customHeight="1" x14ac:dyDescent="0.3">
      <c r="A115" s="57"/>
      <c r="B115" s="57"/>
      <c r="C115" s="58"/>
      <c r="D115" s="71"/>
      <c r="E115" s="59"/>
      <c r="F115" s="59"/>
      <c r="G115" s="59"/>
      <c r="H115" s="60"/>
      <c r="I115" s="61"/>
      <c r="J115" s="60"/>
      <c r="K115" s="61"/>
      <c r="L115" s="139">
        <f>Inventory[[#This Row],[Sold - In-Store (Units)]]+Inventory[[#This Row],[Sold - Remotely (Units)]]</f>
        <v>0</v>
      </c>
      <c r="M115" s="141">
        <f>Inventory[[#This Row],[Sold - In-Store (Net Sales $)]]+Inventory[[#This Row],[Sold - Remotely (Net Sales $)]]</f>
        <v>0</v>
      </c>
      <c r="N115" s="60"/>
      <c r="O115" s="60"/>
      <c r="P115" s="60"/>
      <c r="Q115" s="60"/>
      <c r="R115" s="62"/>
      <c r="S115" s="63"/>
      <c r="T11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15" s="65"/>
      <c r="V115" s="66">
        <f>Inventory[[#This Row],[Net Weight/Unit]]*Inventory[[#This Row],[Closing Balance (Units)]]</f>
        <v>0</v>
      </c>
      <c r="W115" s="67">
        <f>Inventory[[#This Row],[Net Weight/Unit]]*Inventory[[#This Row],[Sold - Remotely (Units)]]</f>
        <v>0</v>
      </c>
      <c r="X115" s="67">
        <f>Inventory[[#This Row],[Net Weight/Unit]]*Inventory[[#This Row],[Sold - In-Store (Units)]]</f>
        <v>0</v>
      </c>
      <c r="Y115" s="67">
        <f>Inventory[[#This Row],[Net Weight/Unit]]*Inventory[[#This Row],[Sold - Total (Units)]]</f>
        <v>0</v>
      </c>
      <c r="Z115" s="70">
        <f>'Report Details'!$B$8</f>
        <v>0</v>
      </c>
      <c r="AA115" s="70">
        <f>'Report Details'!$B$9</f>
        <v>0</v>
      </c>
      <c r="AB115" s="70">
        <f>'Report Details'!$B$10</f>
        <v>0</v>
      </c>
      <c r="AC11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15" s="70">
        <f>'Report Details'!$B$11</f>
        <v>0</v>
      </c>
      <c r="AE115" s="70"/>
      <c r="AF115" s="70"/>
    </row>
    <row r="116" spans="1:32" ht="18" customHeight="1" x14ac:dyDescent="0.3">
      <c r="A116" s="57"/>
      <c r="B116" s="57"/>
      <c r="C116" s="58"/>
      <c r="D116" s="71"/>
      <c r="E116" s="59"/>
      <c r="F116" s="59"/>
      <c r="G116" s="59"/>
      <c r="H116" s="60"/>
      <c r="I116" s="61"/>
      <c r="J116" s="60"/>
      <c r="K116" s="61"/>
      <c r="L116" s="139">
        <f>Inventory[[#This Row],[Sold - In-Store (Units)]]+Inventory[[#This Row],[Sold - Remotely (Units)]]</f>
        <v>0</v>
      </c>
      <c r="M116" s="141">
        <f>Inventory[[#This Row],[Sold - In-Store (Net Sales $)]]+Inventory[[#This Row],[Sold - Remotely (Net Sales $)]]</f>
        <v>0</v>
      </c>
      <c r="N116" s="60"/>
      <c r="O116" s="60"/>
      <c r="P116" s="60"/>
      <c r="Q116" s="60"/>
      <c r="R116" s="62"/>
      <c r="S116" s="63"/>
      <c r="T11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16" s="65"/>
      <c r="V116" s="66">
        <f>Inventory[[#This Row],[Net Weight/Unit]]*Inventory[[#This Row],[Closing Balance (Units)]]</f>
        <v>0</v>
      </c>
      <c r="W116" s="67">
        <f>Inventory[[#This Row],[Net Weight/Unit]]*Inventory[[#This Row],[Sold - Remotely (Units)]]</f>
        <v>0</v>
      </c>
      <c r="X116" s="67">
        <f>Inventory[[#This Row],[Net Weight/Unit]]*Inventory[[#This Row],[Sold - In-Store (Units)]]</f>
        <v>0</v>
      </c>
      <c r="Y116" s="67">
        <f>Inventory[[#This Row],[Net Weight/Unit]]*Inventory[[#This Row],[Sold - Total (Units)]]</f>
        <v>0</v>
      </c>
      <c r="Z116" s="70">
        <f>'Report Details'!$B$8</f>
        <v>0</v>
      </c>
      <c r="AA116" s="70">
        <f>'Report Details'!$B$9</f>
        <v>0</v>
      </c>
      <c r="AB116" s="70">
        <f>'Report Details'!$B$10</f>
        <v>0</v>
      </c>
      <c r="AC11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16" s="70">
        <f>'Report Details'!$B$11</f>
        <v>0</v>
      </c>
      <c r="AE116" s="70"/>
      <c r="AF116" s="70"/>
    </row>
    <row r="117" spans="1:32" ht="18" customHeight="1" x14ac:dyDescent="0.3">
      <c r="A117" s="57"/>
      <c r="B117" s="57"/>
      <c r="C117" s="58"/>
      <c r="D117" s="71"/>
      <c r="E117" s="59"/>
      <c r="F117" s="59"/>
      <c r="G117" s="59"/>
      <c r="H117" s="60"/>
      <c r="I117" s="61"/>
      <c r="J117" s="60"/>
      <c r="K117" s="61"/>
      <c r="L117" s="139">
        <f>Inventory[[#This Row],[Sold - In-Store (Units)]]+Inventory[[#This Row],[Sold - Remotely (Units)]]</f>
        <v>0</v>
      </c>
      <c r="M117" s="141">
        <f>Inventory[[#This Row],[Sold - In-Store (Net Sales $)]]+Inventory[[#This Row],[Sold - Remotely (Net Sales $)]]</f>
        <v>0</v>
      </c>
      <c r="N117" s="60"/>
      <c r="O117" s="60"/>
      <c r="P117" s="60"/>
      <c r="Q117" s="60"/>
      <c r="R117" s="62"/>
      <c r="S117" s="63"/>
      <c r="T11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17" s="65"/>
      <c r="V117" s="66">
        <f>Inventory[[#This Row],[Net Weight/Unit]]*Inventory[[#This Row],[Closing Balance (Units)]]</f>
        <v>0</v>
      </c>
      <c r="W117" s="67">
        <f>Inventory[[#This Row],[Net Weight/Unit]]*Inventory[[#This Row],[Sold - Remotely (Units)]]</f>
        <v>0</v>
      </c>
      <c r="X117" s="67">
        <f>Inventory[[#This Row],[Net Weight/Unit]]*Inventory[[#This Row],[Sold - In-Store (Units)]]</f>
        <v>0</v>
      </c>
      <c r="Y117" s="67">
        <f>Inventory[[#This Row],[Net Weight/Unit]]*Inventory[[#This Row],[Sold - Total (Units)]]</f>
        <v>0</v>
      </c>
      <c r="Z117" s="70">
        <f>'Report Details'!$B$8</f>
        <v>0</v>
      </c>
      <c r="AA117" s="70">
        <f>'Report Details'!$B$9</f>
        <v>0</v>
      </c>
      <c r="AB117" s="70">
        <f>'Report Details'!$B$10</f>
        <v>0</v>
      </c>
      <c r="AC11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17" s="70">
        <f>'Report Details'!$B$11</f>
        <v>0</v>
      </c>
      <c r="AE117" s="70"/>
      <c r="AF117" s="70"/>
    </row>
    <row r="118" spans="1:32" ht="18" customHeight="1" x14ac:dyDescent="0.3">
      <c r="A118" s="57"/>
      <c r="B118" s="57"/>
      <c r="C118" s="58"/>
      <c r="D118" s="71"/>
      <c r="E118" s="59"/>
      <c r="F118" s="59"/>
      <c r="G118" s="59"/>
      <c r="H118" s="60"/>
      <c r="I118" s="61"/>
      <c r="J118" s="60"/>
      <c r="K118" s="61"/>
      <c r="L118" s="139">
        <f>Inventory[[#This Row],[Sold - In-Store (Units)]]+Inventory[[#This Row],[Sold - Remotely (Units)]]</f>
        <v>0</v>
      </c>
      <c r="M118" s="141">
        <f>Inventory[[#This Row],[Sold - In-Store (Net Sales $)]]+Inventory[[#This Row],[Sold - Remotely (Net Sales $)]]</f>
        <v>0</v>
      </c>
      <c r="N118" s="60"/>
      <c r="O118" s="60"/>
      <c r="P118" s="60"/>
      <c r="Q118" s="60"/>
      <c r="R118" s="62"/>
      <c r="S118" s="63"/>
      <c r="T11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18" s="65"/>
      <c r="V118" s="66">
        <f>Inventory[[#This Row],[Net Weight/Unit]]*Inventory[[#This Row],[Closing Balance (Units)]]</f>
        <v>0</v>
      </c>
      <c r="W118" s="67">
        <f>Inventory[[#This Row],[Net Weight/Unit]]*Inventory[[#This Row],[Sold - Remotely (Units)]]</f>
        <v>0</v>
      </c>
      <c r="X118" s="67">
        <f>Inventory[[#This Row],[Net Weight/Unit]]*Inventory[[#This Row],[Sold - In-Store (Units)]]</f>
        <v>0</v>
      </c>
      <c r="Y118" s="67">
        <f>Inventory[[#This Row],[Net Weight/Unit]]*Inventory[[#This Row],[Sold - Total (Units)]]</f>
        <v>0</v>
      </c>
      <c r="Z118" s="70">
        <f>'Report Details'!$B$8</f>
        <v>0</v>
      </c>
      <c r="AA118" s="70">
        <f>'Report Details'!$B$9</f>
        <v>0</v>
      </c>
      <c r="AB118" s="70">
        <f>'Report Details'!$B$10</f>
        <v>0</v>
      </c>
      <c r="AC11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18" s="70">
        <f>'Report Details'!$B$11</f>
        <v>0</v>
      </c>
      <c r="AE118" s="70"/>
      <c r="AF118" s="70"/>
    </row>
    <row r="119" spans="1:32" ht="18" customHeight="1" x14ac:dyDescent="0.3">
      <c r="A119" s="57"/>
      <c r="B119" s="57"/>
      <c r="C119" s="58"/>
      <c r="D119" s="71"/>
      <c r="E119" s="59"/>
      <c r="F119" s="59"/>
      <c r="G119" s="59"/>
      <c r="H119" s="60"/>
      <c r="I119" s="61"/>
      <c r="J119" s="60"/>
      <c r="K119" s="61"/>
      <c r="L119" s="139">
        <f>Inventory[[#This Row],[Sold - In-Store (Units)]]+Inventory[[#This Row],[Sold - Remotely (Units)]]</f>
        <v>0</v>
      </c>
      <c r="M119" s="141">
        <f>Inventory[[#This Row],[Sold - In-Store (Net Sales $)]]+Inventory[[#This Row],[Sold - Remotely (Net Sales $)]]</f>
        <v>0</v>
      </c>
      <c r="N119" s="60"/>
      <c r="O119" s="60"/>
      <c r="P119" s="60"/>
      <c r="Q119" s="60"/>
      <c r="R119" s="62"/>
      <c r="S119" s="63"/>
      <c r="T11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19" s="65"/>
      <c r="V119" s="66">
        <f>Inventory[[#This Row],[Net Weight/Unit]]*Inventory[[#This Row],[Closing Balance (Units)]]</f>
        <v>0</v>
      </c>
      <c r="W119" s="67">
        <f>Inventory[[#This Row],[Net Weight/Unit]]*Inventory[[#This Row],[Sold - Remotely (Units)]]</f>
        <v>0</v>
      </c>
      <c r="X119" s="67">
        <f>Inventory[[#This Row],[Net Weight/Unit]]*Inventory[[#This Row],[Sold - In-Store (Units)]]</f>
        <v>0</v>
      </c>
      <c r="Y119" s="67">
        <f>Inventory[[#This Row],[Net Weight/Unit]]*Inventory[[#This Row],[Sold - Total (Units)]]</f>
        <v>0</v>
      </c>
      <c r="Z119" s="70">
        <f>'Report Details'!$B$8</f>
        <v>0</v>
      </c>
      <c r="AA119" s="70">
        <f>'Report Details'!$B$9</f>
        <v>0</v>
      </c>
      <c r="AB119" s="70">
        <f>'Report Details'!$B$10</f>
        <v>0</v>
      </c>
      <c r="AC11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19" s="70">
        <f>'Report Details'!$B$11</f>
        <v>0</v>
      </c>
      <c r="AE119" s="70"/>
      <c r="AF119" s="70"/>
    </row>
    <row r="120" spans="1:32" ht="18" customHeight="1" x14ac:dyDescent="0.3">
      <c r="A120" s="57"/>
      <c r="B120" s="57"/>
      <c r="C120" s="58"/>
      <c r="D120" s="71"/>
      <c r="E120" s="59"/>
      <c r="F120" s="59"/>
      <c r="G120" s="59"/>
      <c r="H120" s="60"/>
      <c r="I120" s="61"/>
      <c r="J120" s="60"/>
      <c r="K120" s="61"/>
      <c r="L120" s="139">
        <f>Inventory[[#This Row],[Sold - In-Store (Units)]]+Inventory[[#This Row],[Sold - Remotely (Units)]]</f>
        <v>0</v>
      </c>
      <c r="M120" s="141">
        <f>Inventory[[#This Row],[Sold - In-Store (Net Sales $)]]+Inventory[[#This Row],[Sold - Remotely (Net Sales $)]]</f>
        <v>0</v>
      </c>
      <c r="N120" s="60"/>
      <c r="O120" s="60"/>
      <c r="P120" s="60"/>
      <c r="Q120" s="60"/>
      <c r="R120" s="62"/>
      <c r="S120" s="63"/>
      <c r="T12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20" s="65"/>
      <c r="V120" s="66">
        <f>Inventory[[#This Row],[Net Weight/Unit]]*Inventory[[#This Row],[Closing Balance (Units)]]</f>
        <v>0</v>
      </c>
      <c r="W120" s="67">
        <f>Inventory[[#This Row],[Net Weight/Unit]]*Inventory[[#This Row],[Sold - Remotely (Units)]]</f>
        <v>0</v>
      </c>
      <c r="X120" s="67">
        <f>Inventory[[#This Row],[Net Weight/Unit]]*Inventory[[#This Row],[Sold - In-Store (Units)]]</f>
        <v>0</v>
      </c>
      <c r="Y120" s="67">
        <f>Inventory[[#This Row],[Net Weight/Unit]]*Inventory[[#This Row],[Sold - Total (Units)]]</f>
        <v>0</v>
      </c>
      <c r="Z120" s="70">
        <f>'Report Details'!$B$8</f>
        <v>0</v>
      </c>
      <c r="AA120" s="70">
        <f>'Report Details'!$B$9</f>
        <v>0</v>
      </c>
      <c r="AB120" s="70">
        <f>'Report Details'!$B$10</f>
        <v>0</v>
      </c>
      <c r="AC12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20" s="70">
        <f>'Report Details'!$B$11</f>
        <v>0</v>
      </c>
      <c r="AE120" s="70"/>
      <c r="AF120" s="70"/>
    </row>
    <row r="121" spans="1:32" ht="18" customHeight="1" x14ac:dyDescent="0.3">
      <c r="A121" s="57"/>
      <c r="B121" s="57"/>
      <c r="C121" s="58"/>
      <c r="D121" s="71"/>
      <c r="E121" s="59"/>
      <c r="F121" s="59"/>
      <c r="G121" s="59"/>
      <c r="H121" s="60"/>
      <c r="I121" s="61"/>
      <c r="J121" s="60"/>
      <c r="K121" s="61"/>
      <c r="L121" s="139">
        <f>Inventory[[#This Row],[Sold - In-Store (Units)]]+Inventory[[#This Row],[Sold - Remotely (Units)]]</f>
        <v>0</v>
      </c>
      <c r="M121" s="141">
        <f>Inventory[[#This Row],[Sold - In-Store (Net Sales $)]]+Inventory[[#This Row],[Sold - Remotely (Net Sales $)]]</f>
        <v>0</v>
      </c>
      <c r="N121" s="60"/>
      <c r="O121" s="60"/>
      <c r="P121" s="60"/>
      <c r="Q121" s="60"/>
      <c r="R121" s="62"/>
      <c r="S121" s="63"/>
      <c r="T12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21" s="65"/>
      <c r="V121" s="66">
        <f>Inventory[[#This Row],[Net Weight/Unit]]*Inventory[[#This Row],[Closing Balance (Units)]]</f>
        <v>0</v>
      </c>
      <c r="W121" s="67">
        <f>Inventory[[#This Row],[Net Weight/Unit]]*Inventory[[#This Row],[Sold - Remotely (Units)]]</f>
        <v>0</v>
      </c>
      <c r="X121" s="67">
        <f>Inventory[[#This Row],[Net Weight/Unit]]*Inventory[[#This Row],[Sold - In-Store (Units)]]</f>
        <v>0</v>
      </c>
      <c r="Y121" s="67">
        <f>Inventory[[#This Row],[Net Weight/Unit]]*Inventory[[#This Row],[Sold - Total (Units)]]</f>
        <v>0</v>
      </c>
      <c r="Z121" s="70">
        <f>'Report Details'!$B$8</f>
        <v>0</v>
      </c>
      <c r="AA121" s="70">
        <f>'Report Details'!$B$9</f>
        <v>0</v>
      </c>
      <c r="AB121" s="70">
        <f>'Report Details'!$B$10</f>
        <v>0</v>
      </c>
      <c r="AC12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21" s="70">
        <f>'Report Details'!$B$11</f>
        <v>0</v>
      </c>
      <c r="AE121" s="70"/>
      <c r="AF121" s="70"/>
    </row>
    <row r="122" spans="1:32" ht="18" customHeight="1" x14ac:dyDescent="0.3">
      <c r="A122" s="57"/>
      <c r="B122" s="57"/>
      <c r="C122" s="58"/>
      <c r="D122" s="71"/>
      <c r="E122" s="59"/>
      <c r="F122" s="59"/>
      <c r="G122" s="59"/>
      <c r="H122" s="60"/>
      <c r="I122" s="61"/>
      <c r="J122" s="60"/>
      <c r="K122" s="61"/>
      <c r="L122" s="139">
        <f>Inventory[[#This Row],[Sold - In-Store (Units)]]+Inventory[[#This Row],[Sold - Remotely (Units)]]</f>
        <v>0</v>
      </c>
      <c r="M122" s="141">
        <f>Inventory[[#This Row],[Sold - In-Store (Net Sales $)]]+Inventory[[#This Row],[Sold - Remotely (Net Sales $)]]</f>
        <v>0</v>
      </c>
      <c r="N122" s="60"/>
      <c r="O122" s="60"/>
      <c r="P122" s="60"/>
      <c r="Q122" s="60"/>
      <c r="R122" s="62"/>
      <c r="S122" s="63"/>
      <c r="T12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22" s="65"/>
      <c r="V122" s="66">
        <f>Inventory[[#This Row],[Net Weight/Unit]]*Inventory[[#This Row],[Closing Balance (Units)]]</f>
        <v>0</v>
      </c>
      <c r="W122" s="67">
        <f>Inventory[[#This Row],[Net Weight/Unit]]*Inventory[[#This Row],[Sold - Remotely (Units)]]</f>
        <v>0</v>
      </c>
      <c r="X122" s="67">
        <f>Inventory[[#This Row],[Net Weight/Unit]]*Inventory[[#This Row],[Sold - In-Store (Units)]]</f>
        <v>0</v>
      </c>
      <c r="Y122" s="67">
        <f>Inventory[[#This Row],[Net Weight/Unit]]*Inventory[[#This Row],[Sold - Total (Units)]]</f>
        <v>0</v>
      </c>
      <c r="Z122" s="70">
        <f>'Report Details'!$B$8</f>
        <v>0</v>
      </c>
      <c r="AA122" s="70">
        <f>'Report Details'!$B$9</f>
        <v>0</v>
      </c>
      <c r="AB122" s="70">
        <f>'Report Details'!$B$10</f>
        <v>0</v>
      </c>
      <c r="AC12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22" s="70">
        <f>'Report Details'!$B$11</f>
        <v>0</v>
      </c>
      <c r="AE122" s="70"/>
      <c r="AF122" s="70"/>
    </row>
    <row r="123" spans="1:32" ht="18" customHeight="1" x14ac:dyDescent="0.3">
      <c r="A123" s="57"/>
      <c r="B123" s="57"/>
      <c r="C123" s="58"/>
      <c r="D123" s="71"/>
      <c r="E123" s="59"/>
      <c r="F123" s="59"/>
      <c r="G123" s="59"/>
      <c r="H123" s="60"/>
      <c r="I123" s="61"/>
      <c r="J123" s="60"/>
      <c r="K123" s="61"/>
      <c r="L123" s="139">
        <f>Inventory[[#This Row],[Sold - In-Store (Units)]]+Inventory[[#This Row],[Sold - Remotely (Units)]]</f>
        <v>0</v>
      </c>
      <c r="M123" s="141">
        <f>Inventory[[#This Row],[Sold - In-Store (Net Sales $)]]+Inventory[[#This Row],[Sold - Remotely (Net Sales $)]]</f>
        <v>0</v>
      </c>
      <c r="N123" s="60"/>
      <c r="O123" s="60"/>
      <c r="P123" s="60"/>
      <c r="Q123" s="60"/>
      <c r="R123" s="62"/>
      <c r="S123" s="63"/>
      <c r="T12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23" s="65"/>
      <c r="V123" s="66">
        <f>Inventory[[#This Row],[Net Weight/Unit]]*Inventory[[#This Row],[Closing Balance (Units)]]</f>
        <v>0</v>
      </c>
      <c r="W123" s="67">
        <f>Inventory[[#This Row],[Net Weight/Unit]]*Inventory[[#This Row],[Sold - Remotely (Units)]]</f>
        <v>0</v>
      </c>
      <c r="X123" s="67">
        <f>Inventory[[#This Row],[Net Weight/Unit]]*Inventory[[#This Row],[Sold - In-Store (Units)]]</f>
        <v>0</v>
      </c>
      <c r="Y123" s="67">
        <f>Inventory[[#This Row],[Net Weight/Unit]]*Inventory[[#This Row],[Sold - Total (Units)]]</f>
        <v>0</v>
      </c>
      <c r="Z123" s="70">
        <f>'Report Details'!$B$8</f>
        <v>0</v>
      </c>
      <c r="AA123" s="70">
        <f>'Report Details'!$B$9</f>
        <v>0</v>
      </c>
      <c r="AB123" s="70">
        <f>'Report Details'!$B$10</f>
        <v>0</v>
      </c>
      <c r="AC12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23" s="70">
        <f>'Report Details'!$B$11</f>
        <v>0</v>
      </c>
      <c r="AE123" s="70"/>
      <c r="AF123" s="70"/>
    </row>
    <row r="124" spans="1:32" ht="18" customHeight="1" x14ac:dyDescent="0.3">
      <c r="A124" s="57"/>
      <c r="B124" s="57"/>
      <c r="C124" s="58"/>
      <c r="D124" s="71"/>
      <c r="E124" s="59"/>
      <c r="F124" s="59"/>
      <c r="G124" s="59"/>
      <c r="H124" s="60"/>
      <c r="I124" s="61"/>
      <c r="J124" s="60"/>
      <c r="K124" s="61"/>
      <c r="L124" s="139">
        <f>Inventory[[#This Row],[Sold - In-Store (Units)]]+Inventory[[#This Row],[Sold - Remotely (Units)]]</f>
        <v>0</v>
      </c>
      <c r="M124" s="141">
        <f>Inventory[[#This Row],[Sold - In-Store (Net Sales $)]]+Inventory[[#This Row],[Sold - Remotely (Net Sales $)]]</f>
        <v>0</v>
      </c>
      <c r="N124" s="60"/>
      <c r="O124" s="60"/>
      <c r="P124" s="60"/>
      <c r="Q124" s="60"/>
      <c r="R124" s="62"/>
      <c r="S124" s="63"/>
      <c r="T12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24" s="65"/>
      <c r="V124" s="66">
        <f>Inventory[[#This Row],[Net Weight/Unit]]*Inventory[[#This Row],[Closing Balance (Units)]]</f>
        <v>0</v>
      </c>
      <c r="W124" s="67">
        <f>Inventory[[#This Row],[Net Weight/Unit]]*Inventory[[#This Row],[Sold - Remotely (Units)]]</f>
        <v>0</v>
      </c>
      <c r="X124" s="67">
        <f>Inventory[[#This Row],[Net Weight/Unit]]*Inventory[[#This Row],[Sold - In-Store (Units)]]</f>
        <v>0</v>
      </c>
      <c r="Y124" s="67">
        <f>Inventory[[#This Row],[Net Weight/Unit]]*Inventory[[#This Row],[Sold - Total (Units)]]</f>
        <v>0</v>
      </c>
      <c r="Z124" s="70">
        <f>'Report Details'!$B$8</f>
        <v>0</v>
      </c>
      <c r="AA124" s="70">
        <f>'Report Details'!$B$9</f>
        <v>0</v>
      </c>
      <c r="AB124" s="70">
        <f>'Report Details'!$B$10</f>
        <v>0</v>
      </c>
      <c r="AC12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24" s="70">
        <f>'Report Details'!$B$11</f>
        <v>0</v>
      </c>
      <c r="AE124" s="70"/>
      <c r="AF124" s="70"/>
    </row>
    <row r="125" spans="1:32" ht="18" customHeight="1" x14ac:dyDescent="0.3">
      <c r="A125" s="57"/>
      <c r="B125" s="57"/>
      <c r="C125" s="58"/>
      <c r="D125" s="71"/>
      <c r="E125" s="59"/>
      <c r="F125" s="59"/>
      <c r="G125" s="59"/>
      <c r="H125" s="60"/>
      <c r="I125" s="61"/>
      <c r="J125" s="60"/>
      <c r="K125" s="61"/>
      <c r="L125" s="139">
        <f>Inventory[[#This Row],[Sold - In-Store (Units)]]+Inventory[[#This Row],[Sold - Remotely (Units)]]</f>
        <v>0</v>
      </c>
      <c r="M125" s="141">
        <f>Inventory[[#This Row],[Sold - In-Store (Net Sales $)]]+Inventory[[#This Row],[Sold - Remotely (Net Sales $)]]</f>
        <v>0</v>
      </c>
      <c r="N125" s="60"/>
      <c r="O125" s="60"/>
      <c r="P125" s="60"/>
      <c r="Q125" s="60"/>
      <c r="R125" s="62"/>
      <c r="S125" s="63"/>
      <c r="T12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25" s="65"/>
      <c r="V125" s="66">
        <f>Inventory[[#This Row],[Net Weight/Unit]]*Inventory[[#This Row],[Closing Balance (Units)]]</f>
        <v>0</v>
      </c>
      <c r="W125" s="67">
        <f>Inventory[[#This Row],[Net Weight/Unit]]*Inventory[[#This Row],[Sold - Remotely (Units)]]</f>
        <v>0</v>
      </c>
      <c r="X125" s="67">
        <f>Inventory[[#This Row],[Net Weight/Unit]]*Inventory[[#This Row],[Sold - In-Store (Units)]]</f>
        <v>0</v>
      </c>
      <c r="Y125" s="67">
        <f>Inventory[[#This Row],[Net Weight/Unit]]*Inventory[[#This Row],[Sold - Total (Units)]]</f>
        <v>0</v>
      </c>
      <c r="Z125" s="70">
        <f>'Report Details'!$B$8</f>
        <v>0</v>
      </c>
      <c r="AA125" s="70">
        <f>'Report Details'!$B$9</f>
        <v>0</v>
      </c>
      <c r="AB125" s="70">
        <f>'Report Details'!$B$10</f>
        <v>0</v>
      </c>
      <c r="AC12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25" s="70">
        <f>'Report Details'!$B$11</f>
        <v>0</v>
      </c>
      <c r="AE125" s="70"/>
      <c r="AF125" s="70"/>
    </row>
    <row r="126" spans="1:32" ht="18" customHeight="1" x14ac:dyDescent="0.3">
      <c r="A126" s="57"/>
      <c r="B126" s="57"/>
      <c r="C126" s="58"/>
      <c r="D126" s="71"/>
      <c r="E126" s="59"/>
      <c r="F126" s="59"/>
      <c r="G126" s="59"/>
      <c r="H126" s="60"/>
      <c r="I126" s="61"/>
      <c r="J126" s="60"/>
      <c r="K126" s="61"/>
      <c r="L126" s="139">
        <f>Inventory[[#This Row],[Sold - In-Store (Units)]]+Inventory[[#This Row],[Sold - Remotely (Units)]]</f>
        <v>0</v>
      </c>
      <c r="M126" s="141">
        <f>Inventory[[#This Row],[Sold - In-Store (Net Sales $)]]+Inventory[[#This Row],[Sold - Remotely (Net Sales $)]]</f>
        <v>0</v>
      </c>
      <c r="N126" s="60"/>
      <c r="O126" s="60"/>
      <c r="P126" s="60"/>
      <c r="Q126" s="60"/>
      <c r="R126" s="62"/>
      <c r="S126" s="63"/>
      <c r="T12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26" s="65"/>
      <c r="V126" s="66">
        <f>Inventory[[#This Row],[Net Weight/Unit]]*Inventory[[#This Row],[Closing Balance (Units)]]</f>
        <v>0</v>
      </c>
      <c r="W126" s="67">
        <f>Inventory[[#This Row],[Net Weight/Unit]]*Inventory[[#This Row],[Sold - Remotely (Units)]]</f>
        <v>0</v>
      </c>
      <c r="X126" s="67">
        <f>Inventory[[#This Row],[Net Weight/Unit]]*Inventory[[#This Row],[Sold - In-Store (Units)]]</f>
        <v>0</v>
      </c>
      <c r="Y126" s="67">
        <f>Inventory[[#This Row],[Net Weight/Unit]]*Inventory[[#This Row],[Sold - Total (Units)]]</f>
        <v>0</v>
      </c>
      <c r="Z126" s="70">
        <f>'Report Details'!$B$8</f>
        <v>0</v>
      </c>
      <c r="AA126" s="70">
        <f>'Report Details'!$B$9</f>
        <v>0</v>
      </c>
      <c r="AB126" s="70">
        <f>'Report Details'!$B$10</f>
        <v>0</v>
      </c>
      <c r="AC12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26" s="70">
        <f>'Report Details'!$B$11</f>
        <v>0</v>
      </c>
      <c r="AE126" s="70"/>
      <c r="AF126" s="70"/>
    </row>
    <row r="127" spans="1:32" ht="18" customHeight="1" x14ac:dyDescent="0.3">
      <c r="A127" s="57"/>
      <c r="B127" s="57"/>
      <c r="C127" s="58"/>
      <c r="D127" s="71"/>
      <c r="E127" s="59"/>
      <c r="F127" s="59"/>
      <c r="G127" s="59"/>
      <c r="H127" s="60"/>
      <c r="I127" s="61"/>
      <c r="J127" s="60"/>
      <c r="K127" s="61"/>
      <c r="L127" s="139">
        <f>Inventory[[#This Row],[Sold - In-Store (Units)]]+Inventory[[#This Row],[Sold - Remotely (Units)]]</f>
        <v>0</v>
      </c>
      <c r="M127" s="141">
        <f>Inventory[[#This Row],[Sold - In-Store (Net Sales $)]]+Inventory[[#This Row],[Sold - Remotely (Net Sales $)]]</f>
        <v>0</v>
      </c>
      <c r="N127" s="60"/>
      <c r="O127" s="60"/>
      <c r="P127" s="60"/>
      <c r="Q127" s="60"/>
      <c r="R127" s="62"/>
      <c r="S127" s="63"/>
      <c r="T12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27" s="65"/>
      <c r="V127" s="66">
        <f>Inventory[[#This Row],[Net Weight/Unit]]*Inventory[[#This Row],[Closing Balance (Units)]]</f>
        <v>0</v>
      </c>
      <c r="W127" s="67">
        <f>Inventory[[#This Row],[Net Weight/Unit]]*Inventory[[#This Row],[Sold - Remotely (Units)]]</f>
        <v>0</v>
      </c>
      <c r="X127" s="67">
        <f>Inventory[[#This Row],[Net Weight/Unit]]*Inventory[[#This Row],[Sold - In-Store (Units)]]</f>
        <v>0</v>
      </c>
      <c r="Y127" s="67">
        <f>Inventory[[#This Row],[Net Weight/Unit]]*Inventory[[#This Row],[Sold - Total (Units)]]</f>
        <v>0</v>
      </c>
      <c r="Z127" s="70">
        <f>'Report Details'!$B$8</f>
        <v>0</v>
      </c>
      <c r="AA127" s="70">
        <f>'Report Details'!$B$9</f>
        <v>0</v>
      </c>
      <c r="AB127" s="70">
        <f>'Report Details'!$B$10</f>
        <v>0</v>
      </c>
      <c r="AC12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27" s="70">
        <f>'Report Details'!$B$11</f>
        <v>0</v>
      </c>
      <c r="AE127" s="70"/>
      <c r="AF127" s="70"/>
    </row>
    <row r="128" spans="1:32" ht="18" customHeight="1" x14ac:dyDescent="0.3">
      <c r="A128" s="57"/>
      <c r="B128" s="57"/>
      <c r="C128" s="58"/>
      <c r="D128" s="71"/>
      <c r="E128" s="59"/>
      <c r="F128" s="59"/>
      <c r="G128" s="59"/>
      <c r="H128" s="60"/>
      <c r="I128" s="61"/>
      <c r="J128" s="60"/>
      <c r="K128" s="61"/>
      <c r="L128" s="139">
        <f>Inventory[[#This Row],[Sold - In-Store (Units)]]+Inventory[[#This Row],[Sold - Remotely (Units)]]</f>
        <v>0</v>
      </c>
      <c r="M128" s="141">
        <f>Inventory[[#This Row],[Sold - In-Store (Net Sales $)]]+Inventory[[#This Row],[Sold - Remotely (Net Sales $)]]</f>
        <v>0</v>
      </c>
      <c r="N128" s="60"/>
      <c r="O128" s="60"/>
      <c r="P128" s="60"/>
      <c r="Q128" s="60"/>
      <c r="R128" s="62"/>
      <c r="S128" s="63"/>
      <c r="T12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28" s="65"/>
      <c r="V128" s="66">
        <f>Inventory[[#This Row],[Net Weight/Unit]]*Inventory[[#This Row],[Closing Balance (Units)]]</f>
        <v>0</v>
      </c>
      <c r="W128" s="67">
        <f>Inventory[[#This Row],[Net Weight/Unit]]*Inventory[[#This Row],[Sold - Remotely (Units)]]</f>
        <v>0</v>
      </c>
      <c r="X128" s="67">
        <f>Inventory[[#This Row],[Net Weight/Unit]]*Inventory[[#This Row],[Sold - In-Store (Units)]]</f>
        <v>0</v>
      </c>
      <c r="Y128" s="67">
        <f>Inventory[[#This Row],[Net Weight/Unit]]*Inventory[[#This Row],[Sold - Total (Units)]]</f>
        <v>0</v>
      </c>
      <c r="Z128" s="70">
        <f>'Report Details'!$B$8</f>
        <v>0</v>
      </c>
      <c r="AA128" s="70">
        <f>'Report Details'!$B$9</f>
        <v>0</v>
      </c>
      <c r="AB128" s="70">
        <f>'Report Details'!$B$10</f>
        <v>0</v>
      </c>
      <c r="AC12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28" s="70">
        <f>'Report Details'!$B$11</f>
        <v>0</v>
      </c>
      <c r="AE128" s="70"/>
      <c r="AF128" s="70"/>
    </row>
    <row r="129" spans="1:32" ht="18" customHeight="1" x14ac:dyDescent="0.3">
      <c r="A129" s="57"/>
      <c r="B129" s="57"/>
      <c r="C129" s="58"/>
      <c r="D129" s="71"/>
      <c r="E129" s="59"/>
      <c r="F129" s="59"/>
      <c r="G129" s="59"/>
      <c r="H129" s="60"/>
      <c r="I129" s="61"/>
      <c r="J129" s="60"/>
      <c r="K129" s="61"/>
      <c r="L129" s="139">
        <f>Inventory[[#This Row],[Sold - In-Store (Units)]]+Inventory[[#This Row],[Sold - Remotely (Units)]]</f>
        <v>0</v>
      </c>
      <c r="M129" s="141">
        <f>Inventory[[#This Row],[Sold - In-Store (Net Sales $)]]+Inventory[[#This Row],[Sold - Remotely (Net Sales $)]]</f>
        <v>0</v>
      </c>
      <c r="N129" s="60"/>
      <c r="O129" s="60"/>
      <c r="P129" s="60"/>
      <c r="Q129" s="60"/>
      <c r="R129" s="62"/>
      <c r="S129" s="63"/>
      <c r="T12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29" s="65"/>
      <c r="V129" s="66">
        <f>Inventory[[#This Row],[Net Weight/Unit]]*Inventory[[#This Row],[Closing Balance (Units)]]</f>
        <v>0</v>
      </c>
      <c r="W129" s="67">
        <f>Inventory[[#This Row],[Net Weight/Unit]]*Inventory[[#This Row],[Sold - Remotely (Units)]]</f>
        <v>0</v>
      </c>
      <c r="X129" s="67">
        <f>Inventory[[#This Row],[Net Weight/Unit]]*Inventory[[#This Row],[Sold - In-Store (Units)]]</f>
        <v>0</v>
      </c>
      <c r="Y129" s="67">
        <f>Inventory[[#This Row],[Net Weight/Unit]]*Inventory[[#This Row],[Sold - Total (Units)]]</f>
        <v>0</v>
      </c>
      <c r="Z129" s="70">
        <f>'Report Details'!$B$8</f>
        <v>0</v>
      </c>
      <c r="AA129" s="70">
        <f>'Report Details'!$B$9</f>
        <v>0</v>
      </c>
      <c r="AB129" s="70">
        <f>'Report Details'!$B$10</f>
        <v>0</v>
      </c>
      <c r="AC12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29" s="70">
        <f>'Report Details'!$B$11</f>
        <v>0</v>
      </c>
      <c r="AE129" s="70"/>
      <c r="AF129" s="70"/>
    </row>
    <row r="130" spans="1:32" ht="18" customHeight="1" x14ac:dyDescent="0.3">
      <c r="A130" s="57"/>
      <c r="B130" s="57"/>
      <c r="C130" s="58"/>
      <c r="D130" s="71"/>
      <c r="E130" s="59"/>
      <c r="F130" s="59"/>
      <c r="G130" s="59"/>
      <c r="H130" s="60"/>
      <c r="I130" s="61"/>
      <c r="J130" s="60"/>
      <c r="K130" s="61"/>
      <c r="L130" s="139">
        <f>Inventory[[#This Row],[Sold - In-Store (Units)]]+Inventory[[#This Row],[Sold - Remotely (Units)]]</f>
        <v>0</v>
      </c>
      <c r="M130" s="141">
        <f>Inventory[[#This Row],[Sold - In-Store (Net Sales $)]]+Inventory[[#This Row],[Sold - Remotely (Net Sales $)]]</f>
        <v>0</v>
      </c>
      <c r="N130" s="60"/>
      <c r="O130" s="60"/>
      <c r="P130" s="60"/>
      <c r="Q130" s="60"/>
      <c r="R130" s="62"/>
      <c r="S130" s="63"/>
      <c r="T13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30" s="65"/>
      <c r="V130" s="66">
        <f>Inventory[[#This Row],[Net Weight/Unit]]*Inventory[[#This Row],[Closing Balance (Units)]]</f>
        <v>0</v>
      </c>
      <c r="W130" s="67">
        <f>Inventory[[#This Row],[Net Weight/Unit]]*Inventory[[#This Row],[Sold - Remotely (Units)]]</f>
        <v>0</v>
      </c>
      <c r="X130" s="67">
        <f>Inventory[[#This Row],[Net Weight/Unit]]*Inventory[[#This Row],[Sold - In-Store (Units)]]</f>
        <v>0</v>
      </c>
      <c r="Y130" s="67">
        <f>Inventory[[#This Row],[Net Weight/Unit]]*Inventory[[#This Row],[Sold - Total (Units)]]</f>
        <v>0</v>
      </c>
      <c r="Z130" s="70">
        <f>'Report Details'!$B$8</f>
        <v>0</v>
      </c>
      <c r="AA130" s="70">
        <f>'Report Details'!$B$9</f>
        <v>0</v>
      </c>
      <c r="AB130" s="70">
        <f>'Report Details'!$B$10</f>
        <v>0</v>
      </c>
      <c r="AC13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30" s="70">
        <f>'Report Details'!$B$11</f>
        <v>0</v>
      </c>
      <c r="AE130" s="70"/>
      <c r="AF130" s="70"/>
    </row>
    <row r="131" spans="1:32" ht="18" customHeight="1" x14ac:dyDescent="0.3">
      <c r="A131" s="57"/>
      <c r="B131" s="57"/>
      <c r="C131" s="58"/>
      <c r="D131" s="71"/>
      <c r="E131" s="59"/>
      <c r="F131" s="59"/>
      <c r="G131" s="59"/>
      <c r="H131" s="60"/>
      <c r="I131" s="61"/>
      <c r="J131" s="60"/>
      <c r="K131" s="61"/>
      <c r="L131" s="139">
        <f>Inventory[[#This Row],[Sold - In-Store (Units)]]+Inventory[[#This Row],[Sold - Remotely (Units)]]</f>
        <v>0</v>
      </c>
      <c r="M131" s="141">
        <f>Inventory[[#This Row],[Sold - In-Store (Net Sales $)]]+Inventory[[#This Row],[Sold - Remotely (Net Sales $)]]</f>
        <v>0</v>
      </c>
      <c r="N131" s="60"/>
      <c r="O131" s="60"/>
      <c r="P131" s="60"/>
      <c r="Q131" s="60"/>
      <c r="R131" s="62"/>
      <c r="S131" s="63"/>
      <c r="T13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31" s="65"/>
      <c r="V131" s="66">
        <f>Inventory[[#This Row],[Net Weight/Unit]]*Inventory[[#This Row],[Closing Balance (Units)]]</f>
        <v>0</v>
      </c>
      <c r="W131" s="67">
        <f>Inventory[[#This Row],[Net Weight/Unit]]*Inventory[[#This Row],[Sold - Remotely (Units)]]</f>
        <v>0</v>
      </c>
      <c r="X131" s="67">
        <f>Inventory[[#This Row],[Net Weight/Unit]]*Inventory[[#This Row],[Sold - In-Store (Units)]]</f>
        <v>0</v>
      </c>
      <c r="Y131" s="67">
        <f>Inventory[[#This Row],[Net Weight/Unit]]*Inventory[[#This Row],[Sold - Total (Units)]]</f>
        <v>0</v>
      </c>
      <c r="Z131" s="70">
        <f>'Report Details'!$B$8</f>
        <v>0</v>
      </c>
      <c r="AA131" s="70">
        <f>'Report Details'!$B$9</f>
        <v>0</v>
      </c>
      <c r="AB131" s="70">
        <f>'Report Details'!$B$10</f>
        <v>0</v>
      </c>
      <c r="AC13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31" s="70">
        <f>'Report Details'!$B$11</f>
        <v>0</v>
      </c>
      <c r="AE131" s="70"/>
      <c r="AF131" s="70"/>
    </row>
    <row r="132" spans="1:32" ht="18" customHeight="1" x14ac:dyDescent="0.3">
      <c r="A132" s="57"/>
      <c r="B132" s="57"/>
      <c r="C132" s="58"/>
      <c r="D132" s="71"/>
      <c r="E132" s="59"/>
      <c r="F132" s="59"/>
      <c r="G132" s="59"/>
      <c r="H132" s="60"/>
      <c r="I132" s="61"/>
      <c r="J132" s="60"/>
      <c r="K132" s="61"/>
      <c r="L132" s="139">
        <f>Inventory[[#This Row],[Sold - In-Store (Units)]]+Inventory[[#This Row],[Sold - Remotely (Units)]]</f>
        <v>0</v>
      </c>
      <c r="M132" s="141">
        <f>Inventory[[#This Row],[Sold - In-Store (Net Sales $)]]+Inventory[[#This Row],[Sold - Remotely (Net Sales $)]]</f>
        <v>0</v>
      </c>
      <c r="N132" s="60"/>
      <c r="O132" s="60"/>
      <c r="P132" s="60"/>
      <c r="Q132" s="60"/>
      <c r="R132" s="62"/>
      <c r="S132" s="63"/>
      <c r="T13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32" s="65"/>
      <c r="V132" s="66">
        <f>Inventory[[#This Row],[Net Weight/Unit]]*Inventory[[#This Row],[Closing Balance (Units)]]</f>
        <v>0</v>
      </c>
      <c r="W132" s="67">
        <f>Inventory[[#This Row],[Net Weight/Unit]]*Inventory[[#This Row],[Sold - Remotely (Units)]]</f>
        <v>0</v>
      </c>
      <c r="X132" s="67">
        <f>Inventory[[#This Row],[Net Weight/Unit]]*Inventory[[#This Row],[Sold - In-Store (Units)]]</f>
        <v>0</v>
      </c>
      <c r="Y132" s="67">
        <f>Inventory[[#This Row],[Net Weight/Unit]]*Inventory[[#This Row],[Sold - Total (Units)]]</f>
        <v>0</v>
      </c>
      <c r="Z132" s="70">
        <f>'Report Details'!$B$8</f>
        <v>0</v>
      </c>
      <c r="AA132" s="70">
        <f>'Report Details'!$B$9</f>
        <v>0</v>
      </c>
      <c r="AB132" s="70">
        <f>'Report Details'!$B$10</f>
        <v>0</v>
      </c>
      <c r="AC13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32" s="70">
        <f>'Report Details'!$B$11</f>
        <v>0</v>
      </c>
      <c r="AE132" s="70"/>
      <c r="AF132" s="70"/>
    </row>
    <row r="133" spans="1:32" ht="18" customHeight="1" x14ac:dyDescent="0.3">
      <c r="A133" s="57"/>
      <c r="B133" s="57"/>
      <c r="C133" s="58"/>
      <c r="D133" s="71"/>
      <c r="E133" s="59"/>
      <c r="F133" s="59"/>
      <c r="G133" s="59"/>
      <c r="H133" s="60"/>
      <c r="I133" s="61"/>
      <c r="J133" s="60"/>
      <c r="K133" s="61"/>
      <c r="L133" s="139">
        <f>Inventory[[#This Row],[Sold - In-Store (Units)]]+Inventory[[#This Row],[Sold - Remotely (Units)]]</f>
        <v>0</v>
      </c>
      <c r="M133" s="141">
        <f>Inventory[[#This Row],[Sold - In-Store (Net Sales $)]]+Inventory[[#This Row],[Sold - Remotely (Net Sales $)]]</f>
        <v>0</v>
      </c>
      <c r="N133" s="60"/>
      <c r="O133" s="60"/>
      <c r="P133" s="60"/>
      <c r="Q133" s="60"/>
      <c r="R133" s="62"/>
      <c r="S133" s="63"/>
      <c r="T13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33" s="65"/>
      <c r="V133" s="66">
        <f>Inventory[[#This Row],[Net Weight/Unit]]*Inventory[[#This Row],[Closing Balance (Units)]]</f>
        <v>0</v>
      </c>
      <c r="W133" s="67">
        <f>Inventory[[#This Row],[Net Weight/Unit]]*Inventory[[#This Row],[Sold - Remotely (Units)]]</f>
        <v>0</v>
      </c>
      <c r="X133" s="67">
        <f>Inventory[[#This Row],[Net Weight/Unit]]*Inventory[[#This Row],[Sold - In-Store (Units)]]</f>
        <v>0</v>
      </c>
      <c r="Y133" s="67">
        <f>Inventory[[#This Row],[Net Weight/Unit]]*Inventory[[#This Row],[Sold - Total (Units)]]</f>
        <v>0</v>
      </c>
      <c r="Z133" s="70">
        <f>'Report Details'!$B$8</f>
        <v>0</v>
      </c>
      <c r="AA133" s="70">
        <f>'Report Details'!$B$9</f>
        <v>0</v>
      </c>
      <c r="AB133" s="70">
        <f>'Report Details'!$B$10</f>
        <v>0</v>
      </c>
      <c r="AC13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33" s="70">
        <f>'Report Details'!$B$11</f>
        <v>0</v>
      </c>
      <c r="AE133" s="70"/>
      <c r="AF133" s="70"/>
    </row>
    <row r="134" spans="1:32" ht="18" customHeight="1" x14ac:dyDescent="0.3">
      <c r="A134" s="57"/>
      <c r="B134" s="57"/>
      <c r="C134" s="58"/>
      <c r="D134" s="71"/>
      <c r="E134" s="59"/>
      <c r="F134" s="59"/>
      <c r="G134" s="59"/>
      <c r="H134" s="60"/>
      <c r="I134" s="61"/>
      <c r="J134" s="60"/>
      <c r="K134" s="61"/>
      <c r="L134" s="139">
        <f>Inventory[[#This Row],[Sold - In-Store (Units)]]+Inventory[[#This Row],[Sold - Remotely (Units)]]</f>
        <v>0</v>
      </c>
      <c r="M134" s="141">
        <f>Inventory[[#This Row],[Sold - In-Store (Net Sales $)]]+Inventory[[#This Row],[Sold - Remotely (Net Sales $)]]</f>
        <v>0</v>
      </c>
      <c r="N134" s="60"/>
      <c r="O134" s="60"/>
      <c r="P134" s="60"/>
      <c r="Q134" s="60"/>
      <c r="R134" s="62"/>
      <c r="S134" s="63"/>
      <c r="T13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34" s="65"/>
      <c r="V134" s="66">
        <f>Inventory[[#This Row],[Net Weight/Unit]]*Inventory[[#This Row],[Closing Balance (Units)]]</f>
        <v>0</v>
      </c>
      <c r="W134" s="67">
        <f>Inventory[[#This Row],[Net Weight/Unit]]*Inventory[[#This Row],[Sold - Remotely (Units)]]</f>
        <v>0</v>
      </c>
      <c r="X134" s="67">
        <f>Inventory[[#This Row],[Net Weight/Unit]]*Inventory[[#This Row],[Sold - In-Store (Units)]]</f>
        <v>0</v>
      </c>
      <c r="Y134" s="67">
        <f>Inventory[[#This Row],[Net Weight/Unit]]*Inventory[[#This Row],[Sold - Total (Units)]]</f>
        <v>0</v>
      </c>
      <c r="Z134" s="70">
        <f>'Report Details'!$B$8</f>
        <v>0</v>
      </c>
      <c r="AA134" s="70">
        <f>'Report Details'!$B$9</f>
        <v>0</v>
      </c>
      <c r="AB134" s="70">
        <f>'Report Details'!$B$10</f>
        <v>0</v>
      </c>
      <c r="AC13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34" s="70">
        <f>'Report Details'!$B$11</f>
        <v>0</v>
      </c>
      <c r="AE134" s="70"/>
      <c r="AF134" s="70"/>
    </row>
    <row r="135" spans="1:32" ht="18" customHeight="1" x14ac:dyDescent="0.3">
      <c r="A135" s="57"/>
      <c r="B135" s="57"/>
      <c r="C135" s="58"/>
      <c r="D135" s="71"/>
      <c r="E135" s="59"/>
      <c r="F135" s="59"/>
      <c r="G135" s="59"/>
      <c r="H135" s="60"/>
      <c r="I135" s="61"/>
      <c r="J135" s="60"/>
      <c r="K135" s="61"/>
      <c r="L135" s="139">
        <f>Inventory[[#This Row],[Sold - In-Store (Units)]]+Inventory[[#This Row],[Sold - Remotely (Units)]]</f>
        <v>0</v>
      </c>
      <c r="M135" s="141">
        <f>Inventory[[#This Row],[Sold - In-Store (Net Sales $)]]+Inventory[[#This Row],[Sold - Remotely (Net Sales $)]]</f>
        <v>0</v>
      </c>
      <c r="N135" s="60"/>
      <c r="O135" s="60"/>
      <c r="P135" s="60"/>
      <c r="Q135" s="60"/>
      <c r="R135" s="62"/>
      <c r="S135" s="63"/>
      <c r="T13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35" s="65"/>
      <c r="V135" s="66">
        <f>Inventory[[#This Row],[Net Weight/Unit]]*Inventory[[#This Row],[Closing Balance (Units)]]</f>
        <v>0</v>
      </c>
      <c r="W135" s="67">
        <f>Inventory[[#This Row],[Net Weight/Unit]]*Inventory[[#This Row],[Sold - Remotely (Units)]]</f>
        <v>0</v>
      </c>
      <c r="X135" s="67">
        <f>Inventory[[#This Row],[Net Weight/Unit]]*Inventory[[#This Row],[Sold - In-Store (Units)]]</f>
        <v>0</v>
      </c>
      <c r="Y135" s="67">
        <f>Inventory[[#This Row],[Net Weight/Unit]]*Inventory[[#This Row],[Sold - Total (Units)]]</f>
        <v>0</v>
      </c>
      <c r="Z135" s="70">
        <f>'Report Details'!$B$8</f>
        <v>0</v>
      </c>
      <c r="AA135" s="70">
        <f>'Report Details'!$B$9</f>
        <v>0</v>
      </c>
      <c r="AB135" s="70">
        <f>'Report Details'!$B$10</f>
        <v>0</v>
      </c>
      <c r="AC13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35" s="70">
        <f>'Report Details'!$B$11</f>
        <v>0</v>
      </c>
      <c r="AE135" s="70"/>
      <c r="AF135" s="70"/>
    </row>
    <row r="136" spans="1:32" ht="18" customHeight="1" x14ac:dyDescent="0.3">
      <c r="A136" s="57"/>
      <c r="B136" s="57"/>
      <c r="C136" s="58"/>
      <c r="D136" s="71"/>
      <c r="E136" s="59"/>
      <c r="F136" s="59"/>
      <c r="G136" s="59"/>
      <c r="H136" s="60"/>
      <c r="I136" s="61"/>
      <c r="J136" s="60"/>
      <c r="K136" s="61"/>
      <c r="L136" s="139">
        <f>Inventory[[#This Row],[Sold - In-Store (Units)]]+Inventory[[#This Row],[Sold - Remotely (Units)]]</f>
        <v>0</v>
      </c>
      <c r="M136" s="141">
        <f>Inventory[[#This Row],[Sold - In-Store (Net Sales $)]]+Inventory[[#This Row],[Sold - Remotely (Net Sales $)]]</f>
        <v>0</v>
      </c>
      <c r="N136" s="60"/>
      <c r="O136" s="60"/>
      <c r="P136" s="60"/>
      <c r="Q136" s="60"/>
      <c r="R136" s="62"/>
      <c r="S136" s="63"/>
      <c r="T13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36" s="65"/>
      <c r="V136" s="66">
        <f>Inventory[[#This Row],[Net Weight/Unit]]*Inventory[[#This Row],[Closing Balance (Units)]]</f>
        <v>0</v>
      </c>
      <c r="W136" s="67">
        <f>Inventory[[#This Row],[Net Weight/Unit]]*Inventory[[#This Row],[Sold - Remotely (Units)]]</f>
        <v>0</v>
      </c>
      <c r="X136" s="67">
        <f>Inventory[[#This Row],[Net Weight/Unit]]*Inventory[[#This Row],[Sold - In-Store (Units)]]</f>
        <v>0</v>
      </c>
      <c r="Y136" s="67">
        <f>Inventory[[#This Row],[Net Weight/Unit]]*Inventory[[#This Row],[Sold - Total (Units)]]</f>
        <v>0</v>
      </c>
      <c r="Z136" s="70">
        <f>'Report Details'!$B$8</f>
        <v>0</v>
      </c>
      <c r="AA136" s="70">
        <f>'Report Details'!$B$9</f>
        <v>0</v>
      </c>
      <c r="AB136" s="70">
        <f>'Report Details'!$B$10</f>
        <v>0</v>
      </c>
      <c r="AC13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36" s="70">
        <f>'Report Details'!$B$11</f>
        <v>0</v>
      </c>
      <c r="AE136" s="70"/>
      <c r="AF136" s="70"/>
    </row>
    <row r="137" spans="1:32" ht="18" customHeight="1" x14ac:dyDescent="0.3">
      <c r="A137" s="57"/>
      <c r="B137" s="57"/>
      <c r="C137" s="58"/>
      <c r="D137" s="71"/>
      <c r="E137" s="59"/>
      <c r="F137" s="59"/>
      <c r="G137" s="59"/>
      <c r="H137" s="60"/>
      <c r="I137" s="61"/>
      <c r="J137" s="60"/>
      <c r="K137" s="61"/>
      <c r="L137" s="139">
        <f>Inventory[[#This Row],[Sold - In-Store (Units)]]+Inventory[[#This Row],[Sold - Remotely (Units)]]</f>
        <v>0</v>
      </c>
      <c r="M137" s="141">
        <f>Inventory[[#This Row],[Sold - In-Store (Net Sales $)]]+Inventory[[#This Row],[Sold - Remotely (Net Sales $)]]</f>
        <v>0</v>
      </c>
      <c r="N137" s="60"/>
      <c r="O137" s="60"/>
      <c r="P137" s="60"/>
      <c r="Q137" s="60"/>
      <c r="R137" s="62"/>
      <c r="S137" s="63"/>
      <c r="T13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37" s="65"/>
      <c r="V137" s="66">
        <f>Inventory[[#This Row],[Net Weight/Unit]]*Inventory[[#This Row],[Closing Balance (Units)]]</f>
        <v>0</v>
      </c>
      <c r="W137" s="67">
        <f>Inventory[[#This Row],[Net Weight/Unit]]*Inventory[[#This Row],[Sold - Remotely (Units)]]</f>
        <v>0</v>
      </c>
      <c r="X137" s="67">
        <f>Inventory[[#This Row],[Net Weight/Unit]]*Inventory[[#This Row],[Sold - In-Store (Units)]]</f>
        <v>0</v>
      </c>
      <c r="Y137" s="67">
        <f>Inventory[[#This Row],[Net Weight/Unit]]*Inventory[[#This Row],[Sold - Total (Units)]]</f>
        <v>0</v>
      </c>
      <c r="Z137" s="70">
        <f>'Report Details'!$B$8</f>
        <v>0</v>
      </c>
      <c r="AA137" s="70">
        <f>'Report Details'!$B$9</f>
        <v>0</v>
      </c>
      <c r="AB137" s="70">
        <f>'Report Details'!$B$10</f>
        <v>0</v>
      </c>
      <c r="AC13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37" s="70">
        <f>'Report Details'!$B$11</f>
        <v>0</v>
      </c>
      <c r="AE137" s="70"/>
      <c r="AF137" s="70"/>
    </row>
    <row r="138" spans="1:32" ht="18" customHeight="1" x14ac:dyDescent="0.3">
      <c r="A138" s="57"/>
      <c r="B138" s="57"/>
      <c r="C138" s="58"/>
      <c r="D138" s="71"/>
      <c r="E138" s="59"/>
      <c r="F138" s="59"/>
      <c r="G138" s="59"/>
      <c r="H138" s="60"/>
      <c r="I138" s="61"/>
      <c r="J138" s="60"/>
      <c r="K138" s="61"/>
      <c r="L138" s="139">
        <f>Inventory[[#This Row],[Sold - In-Store (Units)]]+Inventory[[#This Row],[Sold - Remotely (Units)]]</f>
        <v>0</v>
      </c>
      <c r="M138" s="141">
        <f>Inventory[[#This Row],[Sold - In-Store (Net Sales $)]]+Inventory[[#This Row],[Sold - Remotely (Net Sales $)]]</f>
        <v>0</v>
      </c>
      <c r="N138" s="60"/>
      <c r="O138" s="60"/>
      <c r="P138" s="60"/>
      <c r="Q138" s="60"/>
      <c r="R138" s="62"/>
      <c r="S138" s="63"/>
      <c r="T13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38" s="65"/>
      <c r="V138" s="66">
        <f>Inventory[[#This Row],[Net Weight/Unit]]*Inventory[[#This Row],[Closing Balance (Units)]]</f>
        <v>0</v>
      </c>
      <c r="W138" s="67">
        <f>Inventory[[#This Row],[Net Weight/Unit]]*Inventory[[#This Row],[Sold - Remotely (Units)]]</f>
        <v>0</v>
      </c>
      <c r="X138" s="67">
        <f>Inventory[[#This Row],[Net Weight/Unit]]*Inventory[[#This Row],[Sold - In-Store (Units)]]</f>
        <v>0</v>
      </c>
      <c r="Y138" s="67">
        <f>Inventory[[#This Row],[Net Weight/Unit]]*Inventory[[#This Row],[Sold - Total (Units)]]</f>
        <v>0</v>
      </c>
      <c r="Z138" s="70">
        <f>'Report Details'!$B$8</f>
        <v>0</v>
      </c>
      <c r="AA138" s="70">
        <f>'Report Details'!$B$9</f>
        <v>0</v>
      </c>
      <c r="AB138" s="70">
        <f>'Report Details'!$B$10</f>
        <v>0</v>
      </c>
      <c r="AC13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38" s="70">
        <f>'Report Details'!$B$11</f>
        <v>0</v>
      </c>
      <c r="AE138" s="70"/>
      <c r="AF138" s="70"/>
    </row>
    <row r="139" spans="1:32" ht="18" customHeight="1" x14ac:dyDescent="0.3">
      <c r="A139" s="57"/>
      <c r="B139" s="57"/>
      <c r="C139" s="58"/>
      <c r="D139" s="71"/>
      <c r="E139" s="59"/>
      <c r="F139" s="59"/>
      <c r="G139" s="59"/>
      <c r="H139" s="60"/>
      <c r="I139" s="61"/>
      <c r="J139" s="60"/>
      <c r="K139" s="61"/>
      <c r="L139" s="139">
        <f>Inventory[[#This Row],[Sold - In-Store (Units)]]+Inventory[[#This Row],[Sold - Remotely (Units)]]</f>
        <v>0</v>
      </c>
      <c r="M139" s="141">
        <f>Inventory[[#This Row],[Sold - In-Store (Net Sales $)]]+Inventory[[#This Row],[Sold - Remotely (Net Sales $)]]</f>
        <v>0</v>
      </c>
      <c r="N139" s="60"/>
      <c r="O139" s="60"/>
      <c r="P139" s="60"/>
      <c r="Q139" s="60"/>
      <c r="R139" s="62"/>
      <c r="S139" s="63"/>
      <c r="T13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39" s="65"/>
      <c r="V139" s="66">
        <f>Inventory[[#This Row],[Net Weight/Unit]]*Inventory[[#This Row],[Closing Balance (Units)]]</f>
        <v>0</v>
      </c>
      <c r="W139" s="67">
        <f>Inventory[[#This Row],[Net Weight/Unit]]*Inventory[[#This Row],[Sold - Remotely (Units)]]</f>
        <v>0</v>
      </c>
      <c r="X139" s="67">
        <f>Inventory[[#This Row],[Net Weight/Unit]]*Inventory[[#This Row],[Sold - In-Store (Units)]]</f>
        <v>0</v>
      </c>
      <c r="Y139" s="67">
        <f>Inventory[[#This Row],[Net Weight/Unit]]*Inventory[[#This Row],[Sold - Total (Units)]]</f>
        <v>0</v>
      </c>
      <c r="Z139" s="70">
        <f>'Report Details'!$B$8</f>
        <v>0</v>
      </c>
      <c r="AA139" s="70">
        <f>'Report Details'!$B$9</f>
        <v>0</v>
      </c>
      <c r="AB139" s="70">
        <f>'Report Details'!$B$10</f>
        <v>0</v>
      </c>
      <c r="AC13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39" s="70">
        <f>'Report Details'!$B$11</f>
        <v>0</v>
      </c>
      <c r="AE139" s="70"/>
      <c r="AF139" s="70"/>
    </row>
    <row r="140" spans="1:32" ht="18" customHeight="1" x14ac:dyDescent="0.3">
      <c r="A140" s="57"/>
      <c r="B140" s="57"/>
      <c r="C140" s="58"/>
      <c r="D140" s="71"/>
      <c r="E140" s="59"/>
      <c r="F140" s="59"/>
      <c r="G140" s="59"/>
      <c r="H140" s="60"/>
      <c r="I140" s="61"/>
      <c r="J140" s="60"/>
      <c r="K140" s="61"/>
      <c r="L140" s="139">
        <f>Inventory[[#This Row],[Sold - In-Store (Units)]]+Inventory[[#This Row],[Sold - Remotely (Units)]]</f>
        <v>0</v>
      </c>
      <c r="M140" s="141">
        <f>Inventory[[#This Row],[Sold - In-Store (Net Sales $)]]+Inventory[[#This Row],[Sold - Remotely (Net Sales $)]]</f>
        <v>0</v>
      </c>
      <c r="N140" s="60"/>
      <c r="O140" s="60"/>
      <c r="P140" s="60"/>
      <c r="Q140" s="60"/>
      <c r="R140" s="62"/>
      <c r="S140" s="63"/>
      <c r="T14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40" s="65"/>
      <c r="V140" s="66">
        <f>Inventory[[#This Row],[Net Weight/Unit]]*Inventory[[#This Row],[Closing Balance (Units)]]</f>
        <v>0</v>
      </c>
      <c r="W140" s="67">
        <f>Inventory[[#This Row],[Net Weight/Unit]]*Inventory[[#This Row],[Sold - Remotely (Units)]]</f>
        <v>0</v>
      </c>
      <c r="X140" s="67">
        <f>Inventory[[#This Row],[Net Weight/Unit]]*Inventory[[#This Row],[Sold - In-Store (Units)]]</f>
        <v>0</v>
      </c>
      <c r="Y140" s="67">
        <f>Inventory[[#This Row],[Net Weight/Unit]]*Inventory[[#This Row],[Sold - Total (Units)]]</f>
        <v>0</v>
      </c>
      <c r="Z140" s="70">
        <f>'Report Details'!$B$8</f>
        <v>0</v>
      </c>
      <c r="AA140" s="70">
        <f>'Report Details'!$B$9</f>
        <v>0</v>
      </c>
      <c r="AB140" s="70">
        <f>'Report Details'!$B$10</f>
        <v>0</v>
      </c>
      <c r="AC14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40" s="70">
        <f>'Report Details'!$B$11</f>
        <v>0</v>
      </c>
      <c r="AE140" s="70"/>
      <c r="AF140" s="70"/>
    </row>
    <row r="141" spans="1:32" ht="18" customHeight="1" x14ac:dyDescent="0.3">
      <c r="A141" s="57"/>
      <c r="B141" s="57"/>
      <c r="C141" s="58"/>
      <c r="D141" s="71"/>
      <c r="E141" s="59"/>
      <c r="F141" s="59"/>
      <c r="G141" s="59"/>
      <c r="H141" s="60"/>
      <c r="I141" s="61"/>
      <c r="J141" s="60"/>
      <c r="K141" s="61"/>
      <c r="L141" s="139">
        <f>Inventory[[#This Row],[Sold - In-Store (Units)]]+Inventory[[#This Row],[Sold - Remotely (Units)]]</f>
        <v>0</v>
      </c>
      <c r="M141" s="141">
        <f>Inventory[[#This Row],[Sold - In-Store (Net Sales $)]]+Inventory[[#This Row],[Sold - Remotely (Net Sales $)]]</f>
        <v>0</v>
      </c>
      <c r="N141" s="60"/>
      <c r="O141" s="60"/>
      <c r="P141" s="60"/>
      <c r="Q141" s="60"/>
      <c r="R141" s="62"/>
      <c r="S141" s="63"/>
      <c r="T14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41" s="65"/>
      <c r="V141" s="66">
        <f>Inventory[[#This Row],[Net Weight/Unit]]*Inventory[[#This Row],[Closing Balance (Units)]]</f>
        <v>0</v>
      </c>
      <c r="W141" s="67">
        <f>Inventory[[#This Row],[Net Weight/Unit]]*Inventory[[#This Row],[Sold - Remotely (Units)]]</f>
        <v>0</v>
      </c>
      <c r="X141" s="67">
        <f>Inventory[[#This Row],[Net Weight/Unit]]*Inventory[[#This Row],[Sold - In-Store (Units)]]</f>
        <v>0</v>
      </c>
      <c r="Y141" s="67">
        <f>Inventory[[#This Row],[Net Weight/Unit]]*Inventory[[#This Row],[Sold - Total (Units)]]</f>
        <v>0</v>
      </c>
      <c r="Z141" s="70">
        <f>'Report Details'!$B$8</f>
        <v>0</v>
      </c>
      <c r="AA141" s="70">
        <f>'Report Details'!$B$9</f>
        <v>0</v>
      </c>
      <c r="AB141" s="70">
        <f>'Report Details'!$B$10</f>
        <v>0</v>
      </c>
      <c r="AC14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41" s="70">
        <f>'Report Details'!$B$11</f>
        <v>0</v>
      </c>
      <c r="AE141" s="70"/>
      <c r="AF141" s="70"/>
    </row>
    <row r="142" spans="1:32" ht="18" customHeight="1" x14ac:dyDescent="0.3">
      <c r="A142" s="57"/>
      <c r="B142" s="57"/>
      <c r="C142" s="58"/>
      <c r="D142" s="71"/>
      <c r="E142" s="59"/>
      <c r="F142" s="59"/>
      <c r="G142" s="59"/>
      <c r="H142" s="60"/>
      <c r="I142" s="61"/>
      <c r="J142" s="60"/>
      <c r="K142" s="61"/>
      <c r="L142" s="139">
        <f>Inventory[[#This Row],[Sold - In-Store (Units)]]+Inventory[[#This Row],[Sold - Remotely (Units)]]</f>
        <v>0</v>
      </c>
      <c r="M142" s="141">
        <f>Inventory[[#This Row],[Sold - In-Store (Net Sales $)]]+Inventory[[#This Row],[Sold - Remotely (Net Sales $)]]</f>
        <v>0</v>
      </c>
      <c r="N142" s="60"/>
      <c r="O142" s="60"/>
      <c r="P142" s="60"/>
      <c r="Q142" s="60"/>
      <c r="R142" s="62"/>
      <c r="S142" s="63"/>
      <c r="T14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42" s="65"/>
      <c r="V142" s="66">
        <f>Inventory[[#This Row],[Net Weight/Unit]]*Inventory[[#This Row],[Closing Balance (Units)]]</f>
        <v>0</v>
      </c>
      <c r="W142" s="67">
        <f>Inventory[[#This Row],[Net Weight/Unit]]*Inventory[[#This Row],[Sold - Remotely (Units)]]</f>
        <v>0</v>
      </c>
      <c r="X142" s="67">
        <f>Inventory[[#This Row],[Net Weight/Unit]]*Inventory[[#This Row],[Sold - In-Store (Units)]]</f>
        <v>0</v>
      </c>
      <c r="Y142" s="67">
        <f>Inventory[[#This Row],[Net Weight/Unit]]*Inventory[[#This Row],[Sold - Total (Units)]]</f>
        <v>0</v>
      </c>
      <c r="Z142" s="70">
        <f>'Report Details'!$B$8</f>
        <v>0</v>
      </c>
      <c r="AA142" s="70">
        <f>'Report Details'!$B$9</f>
        <v>0</v>
      </c>
      <c r="AB142" s="70">
        <f>'Report Details'!$B$10</f>
        <v>0</v>
      </c>
      <c r="AC14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42" s="70">
        <f>'Report Details'!$B$11</f>
        <v>0</v>
      </c>
      <c r="AE142" s="70"/>
      <c r="AF142" s="70"/>
    </row>
    <row r="143" spans="1:32" ht="18" customHeight="1" x14ac:dyDescent="0.3">
      <c r="A143" s="57"/>
      <c r="B143" s="57"/>
      <c r="C143" s="58"/>
      <c r="D143" s="71"/>
      <c r="E143" s="59"/>
      <c r="F143" s="59"/>
      <c r="G143" s="59"/>
      <c r="H143" s="60"/>
      <c r="I143" s="61"/>
      <c r="J143" s="60"/>
      <c r="K143" s="61"/>
      <c r="L143" s="139">
        <f>Inventory[[#This Row],[Sold - In-Store (Units)]]+Inventory[[#This Row],[Sold - Remotely (Units)]]</f>
        <v>0</v>
      </c>
      <c r="M143" s="141">
        <f>Inventory[[#This Row],[Sold - In-Store (Net Sales $)]]+Inventory[[#This Row],[Sold - Remotely (Net Sales $)]]</f>
        <v>0</v>
      </c>
      <c r="N143" s="60"/>
      <c r="O143" s="60"/>
      <c r="P143" s="60"/>
      <c r="Q143" s="60"/>
      <c r="R143" s="62"/>
      <c r="S143" s="63"/>
      <c r="T14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43" s="65"/>
      <c r="V143" s="66">
        <f>Inventory[[#This Row],[Net Weight/Unit]]*Inventory[[#This Row],[Closing Balance (Units)]]</f>
        <v>0</v>
      </c>
      <c r="W143" s="67">
        <f>Inventory[[#This Row],[Net Weight/Unit]]*Inventory[[#This Row],[Sold - Remotely (Units)]]</f>
        <v>0</v>
      </c>
      <c r="X143" s="67">
        <f>Inventory[[#This Row],[Net Weight/Unit]]*Inventory[[#This Row],[Sold - In-Store (Units)]]</f>
        <v>0</v>
      </c>
      <c r="Y143" s="67">
        <f>Inventory[[#This Row],[Net Weight/Unit]]*Inventory[[#This Row],[Sold - Total (Units)]]</f>
        <v>0</v>
      </c>
      <c r="Z143" s="70">
        <f>'Report Details'!$B$8</f>
        <v>0</v>
      </c>
      <c r="AA143" s="70">
        <f>'Report Details'!$B$9</f>
        <v>0</v>
      </c>
      <c r="AB143" s="70">
        <f>'Report Details'!$B$10</f>
        <v>0</v>
      </c>
      <c r="AC14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43" s="70">
        <f>'Report Details'!$B$11</f>
        <v>0</v>
      </c>
      <c r="AE143" s="70"/>
      <c r="AF143" s="70"/>
    </row>
    <row r="144" spans="1:32" ht="18" customHeight="1" x14ac:dyDescent="0.3">
      <c r="A144" s="57"/>
      <c r="B144" s="57"/>
      <c r="C144" s="58"/>
      <c r="D144" s="71"/>
      <c r="E144" s="59"/>
      <c r="F144" s="59"/>
      <c r="G144" s="59"/>
      <c r="H144" s="60"/>
      <c r="I144" s="61"/>
      <c r="J144" s="60"/>
      <c r="K144" s="61"/>
      <c r="L144" s="139">
        <f>Inventory[[#This Row],[Sold - In-Store (Units)]]+Inventory[[#This Row],[Sold - Remotely (Units)]]</f>
        <v>0</v>
      </c>
      <c r="M144" s="141">
        <f>Inventory[[#This Row],[Sold - In-Store (Net Sales $)]]+Inventory[[#This Row],[Sold - Remotely (Net Sales $)]]</f>
        <v>0</v>
      </c>
      <c r="N144" s="60"/>
      <c r="O144" s="60"/>
      <c r="P144" s="60"/>
      <c r="Q144" s="60"/>
      <c r="R144" s="62"/>
      <c r="S144" s="63"/>
      <c r="T14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44" s="65"/>
      <c r="V144" s="66">
        <f>Inventory[[#This Row],[Net Weight/Unit]]*Inventory[[#This Row],[Closing Balance (Units)]]</f>
        <v>0</v>
      </c>
      <c r="W144" s="67">
        <f>Inventory[[#This Row],[Net Weight/Unit]]*Inventory[[#This Row],[Sold - Remotely (Units)]]</f>
        <v>0</v>
      </c>
      <c r="X144" s="67">
        <f>Inventory[[#This Row],[Net Weight/Unit]]*Inventory[[#This Row],[Sold - In-Store (Units)]]</f>
        <v>0</v>
      </c>
      <c r="Y144" s="67">
        <f>Inventory[[#This Row],[Net Weight/Unit]]*Inventory[[#This Row],[Sold - Total (Units)]]</f>
        <v>0</v>
      </c>
      <c r="Z144" s="70">
        <f>'Report Details'!$B$8</f>
        <v>0</v>
      </c>
      <c r="AA144" s="70">
        <f>'Report Details'!$B$9</f>
        <v>0</v>
      </c>
      <c r="AB144" s="70">
        <f>'Report Details'!$B$10</f>
        <v>0</v>
      </c>
      <c r="AC14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44" s="70">
        <f>'Report Details'!$B$11</f>
        <v>0</v>
      </c>
      <c r="AE144" s="70"/>
      <c r="AF144" s="70"/>
    </row>
    <row r="145" spans="1:32" ht="18" customHeight="1" x14ac:dyDescent="0.3">
      <c r="A145" s="57"/>
      <c r="B145" s="57"/>
      <c r="C145" s="58"/>
      <c r="D145" s="71"/>
      <c r="E145" s="59"/>
      <c r="F145" s="59"/>
      <c r="G145" s="59"/>
      <c r="H145" s="60"/>
      <c r="I145" s="61"/>
      <c r="J145" s="60"/>
      <c r="K145" s="61"/>
      <c r="L145" s="139">
        <f>Inventory[[#This Row],[Sold - In-Store (Units)]]+Inventory[[#This Row],[Sold - Remotely (Units)]]</f>
        <v>0</v>
      </c>
      <c r="M145" s="141">
        <f>Inventory[[#This Row],[Sold - In-Store (Net Sales $)]]+Inventory[[#This Row],[Sold - Remotely (Net Sales $)]]</f>
        <v>0</v>
      </c>
      <c r="N145" s="60"/>
      <c r="O145" s="60"/>
      <c r="P145" s="60"/>
      <c r="Q145" s="60"/>
      <c r="R145" s="62"/>
      <c r="S145" s="63"/>
      <c r="T14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45" s="65"/>
      <c r="V145" s="66">
        <f>Inventory[[#This Row],[Net Weight/Unit]]*Inventory[[#This Row],[Closing Balance (Units)]]</f>
        <v>0</v>
      </c>
      <c r="W145" s="67">
        <f>Inventory[[#This Row],[Net Weight/Unit]]*Inventory[[#This Row],[Sold - Remotely (Units)]]</f>
        <v>0</v>
      </c>
      <c r="X145" s="67">
        <f>Inventory[[#This Row],[Net Weight/Unit]]*Inventory[[#This Row],[Sold - In-Store (Units)]]</f>
        <v>0</v>
      </c>
      <c r="Y145" s="67">
        <f>Inventory[[#This Row],[Net Weight/Unit]]*Inventory[[#This Row],[Sold - Total (Units)]]</f>
        <v>0</v>
      </c>
      <c r="Z145" s="70">
        <f>'Report Details'!$B$8</f>
        <v>0</v>
      </c>
      <c r="AA145" s="70">
        <f>'Report Details'!$B$9</f>
        <v>0</v>
      </c>
      <c r="AB145" s="70">
        <f>'Report Details'!$B$10</f>
        <v>0</v>
      </c>
      <c r="AC14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45" s="70">
        <f>'Report Details'!$B$11</f>
        <v>0</v>
      </c>
      <c r="AE145" s="70"/>
      <c r="AF145" s="70"/>
    </row>
    <row r="146" spans="1:32" ht="18" customHeight="1" x14ac:dyDescent="0.3">
      <c r="A146" s="57"/>
      <c r="B146" s="57"/>
      <c r="C146" s="58"/>
      <c r="D146" s="71"/>
      <c r="E146" s="59"/>
      <c r="F146" s="59"/>
      <c r="G146" s="59"/>
      <c r="H146" s="60"/>
      <c r="I146" s="61"/>
      <c r="J146" s="60"/>
      <c r="K146" s="61"/>
      <c r="L146" s="139">
        <f>Inventory[[#This Row],[Sold - In-Store (Units)]]+Inventory[[#This Row],[Sold - Remotely (Units)]]</f>
        <v>0</v>
      </c>
      <c r="M146" s="141">
        <f>Inventory[[#This Row],[Sold - In-Store (Net Sales $)]]+Inventory[[#This Row],[Sold - Remotely (Net Sales $)]]</f>
        <v>0</v>
      </c>
      <c r="N146" s="60"/>
      <c r="O146" s="60"/>
      <c r="P146" s="60"/>
      <c r="Q146" s="60"/>
      <c r="R146" s="62"/>
      <c r="S146" s="63"/>
      <c r="T14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46" s="65"/>
      <c r="V146" s="66">
        <f>Inventory[[#This Row],[Net Weight/Unit]]*Inventory[[#This Row],[Closing Balance (Units)]]</f>
        <v>0</v>
      </c>
      <c r="W146" s="67">
        <f>Inventory[[#This Row],[Net Weight/Unit]]*Inventory[[#This Row],[Sold - Remotely (Units)]]</f>
        <v>0</v>
      </c>
      <c r="X146" s="67">
        <f>Inventory[[#This Row],[Net Weight/Unit]]*Inventory[[#This Row],[Sold - In-Store (Units)]]</f>
        <v>0</v>
      </c>
      <c r="Y146" s="67">
        <f>Inventory[[#This Row],[Net Weight/Unit]]*Inventory[[#This Row],[Sold - Total (Units)]]</f>
        <v>0</v>
      </c>
      <c r="Z146" s="70">
        <f>'Report Details'!$B$8</f>
        <v>0</v>
      </c>
      <c r="AA146" s="70">
        <f>'Report Details'!$B$9</f>
        <v>0</v>
      </c>
      <c r="AB146" s="70">
        <f>'Report Details'!$B$10</f>
        <v>0</v>
      </c>
      <c r="AC14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46" s="70">
        <f>'Report Details'!$B$11</f>
        <v>0</v>
      </c>
      <c r="AE146" s="70"/>
      <c r="AF146" s="70"/>
    </row>
    <row r="147" spans="1:32" ht="18" customHeight="1" x14ac:dyDescent="0.3">
      <c r="A147" s="57"/>
      <c r="B147" s="57"/>
      <c r="C147" s="58"/>
      <c r="D147" s="71"/>
      <c r="E147" s="59"/>
      <c r="F147" s="59"/>
      <c r="G147" s="59"/>
      <c r="H147" s="60"/>
      <c r="I147" s="61"/>
      <c r="J147" s="60"/>
      <c r="K147" s="61"/>
      <c r="L147" s="139">
        <f>Inventory[[#This Row],[Sold - In-Store (Units)]]+Inventory[[#This Row],[Sold - Remotely (Units)]]</f>
        <v>0</v>
      </c>
      <c r="M147" s="141">
        <f>Inventory[[#This Row],[Sold - In-Store (Net Sales $)]]+Inventory[[#This Row],[Sold - Remotely (Net Sales $)]]</f>
        <v>0</v>
      </c>
      <c r="N147" s="60"/>
      <c r="O147" s="60"/>
      <c r="P147" s="60"/>
      <c r="Q147" s="60"/>
      <c r="R147" s="62"/>
      <c r="S147" s="63"/>
      <c r="T14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47" s="65"/>
      <c r="V147" s="66">
        <f>Inventory[[#This Row],[Net Weight/Unit]]*Inventory[[#This Row],[Closing Balance (Units)]]</f>
        <v>0</v>
      </c>
      <c r="W147" s="67">
        <f>Inventory[[#This Row],[Net Weight/Unit]]*Inventory[[#This Row],[Sold - Remotely (Units)]]</f>
        <v>0</v>
      </c>
      <c r="X147" s="67">
        <f>Inventory[[#This Row],[Net Weight/Unit]]*Inventory[[#This Row],[Sold - In-Store (Units)]]</f>
        <v>0</v>
      </c>
      <c r="Y147" s="67">
        <f>Inventory[[#This Row],[Net Weight/Unit]]*Inventory[[#This Row],[Sold - Total (Units)]]</f>
        <v>0</v>
      </c>
      <c r="Z147" s="70">
        <f>'Report Details'!$B$8</f>
        <v>0</v>
      </c>
      <c r="AA147" s="70">
        <f>'Report Details'!$B$9</f>
        <v>0</v>
      </c>
      <c r="AB147" s="70">
        <f>'Report Details'!$B$10</f>
        <v>0</v>
      </c>
      <c r="AC14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47" s="70">
        <f>'Report Details'!$B$11</f>
        <v>0</v>
      </c>
      <c r="AE147" s="70"/>
      <c r="AF147" s="70"/>
    </row>
    <row r="148" spans="1:32" ht="18" customHeight="1" x14ac:dyDescent="0.3">
      <c r="A148" s="57"/>
      <c r="B148" s="57"/>
      <c r="C148" s="58"/>
      <c r="D148" s="71"/>
      <c r="E148" s="59"/>
      <c r="F148" s="59"/>
      <c r="G148" s="59"/>
      <c r="H148" s="60"/>
      <c r="I148" s="61"/>
      <c r="J148" s="60"/>
      <c r="K148" s="61"/>
      <c r="L148" s="139">
        <f>Inventory[[#This Row],[Sold - In-Store (Units)]]+Inventory[[#This Row],[Sold - Remotely (Units)]]</f>
        <v>0</v>
      </c>
      <c r="M148" s="141">
        <f>Inventory[[#This Row],[Sold - In-Store (Net Sales $)]]+Inventory[[#This Row],[Sold - Remotely (Net Sales $)]]</f>
        <v>0</v>
      </c>
      <c r="N148" s="60"/>
      <c r="O148" s="60"/>
      <c r="P148" s="60"/>
      <c r="Q148" s="60"/>
      <c r="R148" s="62"/>
      <c r="S148" s="63"/>
      <c r="T14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48" s="65"/>
      <c r="V148" s="66">
        <f>Inventory[[#This Row],[Net Weight/Unit]]*Inventory[[#This Row],[Closing Balance (Units)]]</f>
        <v>0</v>
      </c>
      <c r="W148" s="67">
        <f>Inventory[[#This Row],[Net Weight/Unit]]*Inventory[[#This Row],[Sold - Remotely (Units)]]</f>
        <v>0</v>
      </c>
      <c r="X148" s="67">
        <f>Inventory[[#This Row],[Net Weight/Unit]]*Inventory[[#This Row],[Sold - In-Store (Units)]]</f>
        <v>0</v>
      </c>
      <c r="Y148" s="67">
        <f>Inventory[[#This Row],[Net Weight/Unit]]*Inventory[[#This Row],[Sold - Total (Units)]]</f>
        <v>0</v>
      </c>
      <c r="Z148" s="70">
        <f>'Report Details'!$B$8</f>
        <v>0</v>
      </c>
      <c r="AA148" s="70">
        <f>'Report Details'!$B$9</f>
        <v>0</v>
      </c>
      <c r="AB148" s="70">
        <f>'Report Details'!$B$10</f>
        <v>0</v>
      </c>
      <c r="AC14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48" s="70">
        <f>'Report Details'!$B$11</f>
        <v>0</v>
      </c>
      <c r="AE148" s="70"/>
      <c r="AF148" s="70"/>
    </row>
    <row r="149" spans="1:32" ht="18" customHeight="1" x14ac:dyDescent="0.3">
      <c r="A149" s="57"/>
      <c r="B149" s="57"/>
      <c r="C149" s="58"/>
      <c r="D149" s="71"/>
      <c r="E149" s="59"/>
      <c r="F149" s="59"/>
      <c r="G149" s="59"/>
      <c r="H149" s="60"/>
      <c r="I149" s="61"/>
      <c r="J149" s="60"/>
      <c r="K149" s="61"/>
      <c r="L149" s="139">
        <f>Inventory[[#This Row],[Sold - In-Store (Units)]]+Inventory[[#This Row],[Sold - Remotely (Units)]]</f>
        <v>0</v>
      </c>
      <c r="M149" s="141">
        <f>Inventory[[#This Row],[Sold - In-Store (Net Sales $)]]+Inventory[[#This Row],[Sold - Remotely (Net Sales $)]]</f>
        <v>0</v>
      </c>
      <c r="N149" s="60"/>
      <c r="O149" s="60"/>
      <c r="P149" s="60"/>
      <c r="Q149" s="60"/>
      <c r="R149" s="62"/>
      <c r="S149" s="63"/>
      <c r="T14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49" s="65"/>
      <c r="V149" s="66">
        <f>Inventory[[#This Row],[Net Weight/Unit]]*Inventory[[#This Row],[Closing Balance (Units)]]</f>
        <v>0</v>
      </c>
      <c r="W149" s="67">
        <f>Inventory[[#This Row],[Net Weight/Unit]]*Inventory[[#This Row],[Sold - Remotely (Units)]]</f>
        <v>0</v>
      </c>
      <c r="X149" s="67">
        <f>Inventory[[#This Row],[Net Weight/Unit]]*Inventory[[#This Row],[Sold - In-Store (Units)]]</f>
        <v>0</v>
      </c>
      <c r="Y149" s="67">
        <f>Inventory[[#This Row],[Net Weight/Unit]]*Inventory[[#This Row],[Sold - Total (Units)]]</f>
        <v>0</v>
      </c>
      <c r="Z149" s="70">
        <f>'Report Details'!$B$8</f>
        <v>0</v>
      </c>
      <c r="AA149" s="70">
        <f>'Report Details'!$B$9</f>
        <v>0</v>
      </c>
      <c r="AB149" s="70">
        <f>'Report Details'!$B$10</f>
        <v>0</v>
      </c>
      <c r="AC14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49" s="70">
        <f>'Report Details'!$B$11</f>
        <v>0</v>
      </c>
      <c r="AE149" s="70"/>
      <c r="AF149" s="70"/>
    </row>
    <row r="150" spans="1:32" ht="18" customHeight="1" x14ac:dyDescent="0.3">
      <c r="A150" s="57"/>
      <c r="B150" s="57"/>
      <c r="C150" s="58"/>
      <c r="D150" s="71"/>
      <c r="E150" s="59"/>
      <c r="F150" s="59"/>
      <c r="G150" s="59"/>
      <c r="H150" s="60"/>
      <c r="I150" s="61"/>
      <c r="J150" s="60"/>
      <c r="K150" s="61"/>
      <c r="L150" s="139">
        <f>Inventory[[#This Row],[Sold - In-Store (Units)]]+Inventory[[#This Row],[Sold - Remotely (Units)]]</f>
        <v>0</v>
      </c>
      <c r="M150" s="141">
        <f>Inventory[[#This Row],[Sold - In-Store (Net Sales $)]]+Inventory[[#This Row],[Sold - Remotely (Net Sales $)]]</f>
        <v>0</v>
      </c>
      <c r="N150" s="60"/>
      <c r="O150" s="60"/>
      <c r="P150" s="60"/>
      <c r="Q150" s="60"/>
      <c r="R150" s="62"/>
      <c r="S150" s="63"/>
      <c r="T15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50" s="65"/>
      <c r="V150" s="66">
        <f>Inventory[[#This Row],[Net Weight/Unit]]*Inventory[[#This Row],[Closing Balance (Units)]]</f>
        <v>0</v>
      </c>
      <c r="W150" s="67">
        <f>Inventory[[#This Row],[Net Weight/Unit]]*Inventory[[#This Row],[Sold - Remotely (Units)]]</f>
        <v>0</v>
      </c>
      <c r="X150" s="67">
        <f>Inventory[[#This Row],[Net Weight/Unit]]*Inventory[[#This Row],[Sold - In-Store (Units)]]</f>
        <v>0</v>
      </c>
      <c r="Y150" s="67">
        <f>Inventory[[#This Row],[Net Weight/Unit]]*Inventory[[#This Row],[Sold - Total (Units)]]</f>
        <v>0</v>
      </c>
      <c r="Z150" s="70">
        <f>'Report Details'!$B$8</f>
        <v>0</v>
      </c>
      <c r="AA150" s="70">
        <f>'Report Details'!$B$9</f>
        <v>0</v>
      </c>
      <c r="AB150" s="70">
        <f>'Report Details'!$B$10</f>
        <v>0</v>
      </c>
      <c r="AC15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50" s="70">
        <f>'Report Details'!$B$11</f>
        <v>0</v>
      </c>
      <c r="AE150" s="70"/>
      <c r="AF150" s="70"/>
    </row>
    <row r="151" spans="1:32" ht="18" customHeight="1" x14ac:dyDescent="0.3">
      <c r="A151" s="57"/>
      <c r="B151" s="57"/>
      <c r="C151" s="58"/>
      <c r="D151" s="71"/>
      <c r="E151" s="59"/>
      <c r="F151" s="59"/>
      <c r="G151" s="59"/>
      <c r="H151" s="60"/>
      <c r="I151" s="61"/>
      <c r="J151" s="60"/>
      <c r="K151" s="61"/>
      <c r="L151" s="139">
        <f>Inventory[[#This Row],[Sold - In-Store (Units)]]+Inventory[[#This Row],[Sold - Remotely (Units)]]</f>
        <v>0</v>
      </c>
      <c r="M151" s="141">
        <f>Inventory[[#This Row],[Sold - In-Store (Net Sales $)]]+Inventory[[#This Row],[Sold - Remotely (Net Sales $)]]</f>
        <v>0</v>
      </c>
      <c r="N151" s="60"/>
      <c r="O151" s="60"/>
      <c r="P151" s="60"/>
      <c r="Q151" s="60"/>
      <c r="R151" s="62"/>
      <c r="S151" s="63"/>
      <c r="T15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51" s="65"/>
      <c r="V151" s="66">
        <f>Inventory[[#This Row],[Net Weight/Unit]]*Inventory[[#This Row],[Closing Balance (Units)]]</f>
        <v>0</v>
      </c>
      <c r="W151" s="67">
        <f>Inventory[[#This Row],[Net Weight/Unit]]*Inventory[[#This Row],[Sold - Remotely (Units)]]</f>
        <v>0</v>
      </c>
      <c r="X151" s="67">
        <f>Inventory[[#This Row],[Net Weight/Unit]]*Inventory[[#This Row],[Sold - In-Store (Units)]]</f>
        <v>0</v>
      </c>
      <c r="Y151" s="67">
        <f>Inventory[[#This Row],[Net Weight/Unit]]*Inventory[[#This Row],[Sold - Total (Units)]]</f>
        <v>0</v>
      </c>
      <c r="Z151" s="70">
        <f>'Report Details'!$B$8</f>
        <v>0</v>
      </c>
      <c r="AA151" s="70">
        <f>'Report Details'!$B$9</f>
        <v>0</v>
      </c>
      <c r="AB151" s="70">
        <f>'Report Details'!$B$10</f>
        <v>0</v>
      </c>
      <c r="AC15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51" s="70">
        <f>'Report Details'!$B$11</f>
        <v>0</v>
      </c>
      <c r="AE151" s="70"/>
      <c r="AF151" s="70"/>
    </row>
    <row r="152" spans="1:32" ht="18" customHeight="1" x14ac:dyDescent="0.3">
      <c r="A152" s="57"/>
      <c r="B152" s="57"/>
      <c r="C152" s="58"/>
      <c r="D152" s="71"/>
      <c r="E152" s="59"/>
      <c r="F152" s="59"/>
      <c r="G152" s="59"/>
      <c r="H152" s="60"/>
      <c r="I152" s="61"/>
      <c r="J152" s="60"/>
      <c r="K152" s="61"/>
      <c r="L152" s="139">
        <f>Inventory[[#This Row],[Sold - In-Store (Units)]]+Inventory[[#This Row],[Sold - Remotely (Units)]]</f>
        <v>0</v>
      </c>
      <c r="M152" s="141">
        <f>Inventory[[#This Row],[Sold - In-Store (Net Sales $)]]+Inventory[[#This Row],[Sold - Remotely (Net Sales $)]]</f>
        <v>0</v>
      </c>
      <c r="N152" s="60"/>
      <c r="O152" s="60"/>
      <c r="P152" s="60"/>
      <c r="Q152" s="60"/>
      <c r="R152" s="62"/>
      <c r="S152" s="63"/>
      <c r="T15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52" s="65"/>
      <c r="V152" s="66">
        <f>Inventory[[#This Row],[Net Weight/Unit]]*Inventory[[#This Row],[Closing Balance (Units)]]</f>
        <v>0</v>
      </c>
      <c r="W152" s="67">
        <f>Inventory[[#This Row],[Net Weight/Unit]]*Inventory[[#This Row],[Sold - Remotely (Units)]]</f>
        <v>0</v>
      </c>
      <c r="X152" s="67">
        <f>Inventory[[#This Row],[Net Weight/Unit]]*Inventory[[#This Row],[Sold - In-Store (Units)]]</f>
        <v>0</v>
      </c>
      <c r="Y152" s="67">
        <f>Inventory[[#This Row],[Net Weight/Unit]]*Inventory[[#This Row],[Sold - Total (Units)]]</f>
        <v>0</v>
      </c>
      <c r="Z152" s="70">
        <f>'Report Details'!$B$8</f>
        <v>0</v>
      </c>
      <c r="AA152" s="70">
        <f>'Report Details'!$B$9</f>
        <v>0</v>
      </c>
      <c r="AB152" s="70">
        <f>'Report Details'!$B$10</f>
        <v>0</v>
      </c>
      <c r="AC15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52" s="70">
        <f>'Report Details'!$B$11</f>
        <v>0</v>
      </c>
      <c r="AE152" s="70"/>
      <c r="AF152" s="70"/>
    </row>
    <row r="153" spans="1:32" ht="18" customHeight="1" x14ac:dyDescent="0.3">
      <c r="A153" s="57"/>
      <c r="B153" s="57"/>
      <c r="C153" s="58"/>
      <c r="D153" s="71"/>
      <c r="E153" s="59"/>
      <c r="F153" s="59"/>
      <c r="G153" s="59"/>
      <c r="H153" s="60"/>
      <c r="I153" s="61"/>
      <c r="J153" s="60"/>
      <c r="K153" s="61"/>
      <c r="L153" s="139">
        <f>Inventory[[#This Row],[Sold - In-Store (Units)]]+Inventory[[#This Row],[Sold - Remotely (Units)]]</f>
        <v>0</v>
      </c>
      <c r="M153" s="141">
        <f>Inventory[[#This Row],[Sold - In-Store (Net Sales $)]]+Inventory[[#This Row],[Sold - Remotely (Net Sales $)]]</f>
        <v>0</v>
      </c>
      <c r="N153" s="60"/>
      <c r="O153" s="60"/>
      <c r="P153" s="60"/>
      <c r="Q153" s="60"/>
      <c r="R153" s="62"/>
      <c r="S153" s="63"/>
      <c r="T15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53" s="65"/>
      <c r="V153" s="66">
        <f>Inventory[[#This Row],[Net Weight/Unit]]*Inventory[[#This Row],[Closing Balance (Units)]]</f>
        <v>0</v>
      </c>
      <c r="W153" s="67">
        <f>Inventory[[#This Row],[Net Weight/Unit]]*Inventory[[#This Row],[Sold - Remotely (Units)]]</f>
        <v>0</v>
      </c>
      <c r="X153" s="67">
        <f>Inventory[[#This Row],[Net Weight/Unit]]*Inventory[[#This Row],[Sold - In-Store (Units)]]</f>
        <v>0</v>
      </c>
      <c r="Y153" s="67">
        <f>Inventory[[#This Row],[Net Weight/Unit]]*Inventory[[#This Row],[Sold - Total (Units)]]</f>
        <v>0</v>
      </c>
      <c r="Z153" s="70">
        <f>'Report Details'!$B$8</f>
        <v>0</v>
      </c>
      <c r="AA153" s="70">
        <f>'Report Details'!$B$9</f>
        <v>0</v>
      </c>
      <c r="AB153" s="70">
        <f>'Report Details'!$B$10</f>
        <v>0</v>
      </c>
      <c r="AC15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53" s="70">
        <f>'Report Details'!$B$11</f>
        <v>0</v>
      </c>
      <c r="AE153" s="70"/>
      <c r="AF153" s="70"/>
    </row>
    <row r="154" spans="1:32" ht="18" customHeight="1" x14ac:dyDescent="0.3">
      <c r="A154" s="57"/>
      <c r="B154" s="57"/>
      <c r="C154" s="58"/>
      <c r="D154" s="71"/>
      <c r="E154" s="59"/>
      <c r="F154" s="59"/>
      <c r="G154" s="59"/>
      <c r="H154" s="60"/>
      <c r="I154" s="61"/>
      <c r="J154" s="60"/>
      <c r="K154" s="61"/>
      <c r="L154" s="139">
        <f>Inventory[[#This Row],[Sold - In-Store (Units)]]+Inventory[[#This Row],[Sold - Remotely (Units)]]</f>
        <v>0</v>
      </c>
      <c r="M154" s="141">
        <f>Inventory[[#This Row],[Sold - In-Store (Net Sales $)]]+Inventory[[#This Row],[Sold - Remotely (Net Sales $)]]</f>
        <v>0</v>
      </c>
      <c r="N154" s="60"/>
      <c r="O154" s="60"/>
      <c r="P154" s="60"/>
      <c r="Q154" s="60"/>
      <c r="R154" s="62"/>
      <c r="S154" s="63"/>
      <c r="T15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54" s="65"/>
      <c r="V154" s="66">
        <f>Inventory[[#This Row],[Net Weight/Unit]]*Inventory[[#This Row],[Closing Balance (Units)]]</f>
        <v>0</v>
      </c>
      <c r="W154" s="67">
        <f>Inventory[[#This Row],[Net Weight/Unit]]*Inventory[[#This Row],[Sold - Remotely (Units)]]</f>
        <v>0</v>
      </c>
      <c r="X154" s="67">
        <f>Inventory[[#This Row],[Net Weight/Unit]]*Inventory[[#This Row],[Sold - In-Store (Units)]]</f>
        <v>0</v>
      </c>
      <c r="Y154" s="67">
        <f>Inventory[[#This Row],[Net Weight/Unit]]*Inventory[[#This Row],[Sold - Total (Units)]]</f>
        <v>0</v>
      </c>
      <c r="Z154" s="70">
        <f>'Report Details'!$B$8</f>
        <v>0</v>
      </c>
      <c r="AA154" s="70">
        <f>'Report Details'!$B$9</f>
        <v>0</v>
      </c>
      <c r="AB154" s="70">
        <f>'Report Details'!$B$10</f>
        <v>0</v>
      </c>
      <c r="AC15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54" s="70">
        <f>'Report Details'!$B$11</f>
        <v>0</v>
      </c>
      <c r="AE154" s="70"/>
      <c r="AF154" s="70"/>
    </row>
    <row r="155" spans="1:32" ht="18" customHeight="1" x14ac:dyDescent="0.3">
      <c r="A155" s="57"/>
      <c r="B155" s="57"/>
      <c r="C155" s="58"/>
      <c r="D155" s="71"/>
      <c r="E155" s="59"/>
      <c r="F155" s="59"/>
      <c r="G155" s="59"/>
      <c r="H155" s="60"/>
      <c r="I155" s="61"/>
      <c r="J155" s="60"/>
      <c r="K155" s="61"/>
      <c r="L155" s="139">
        <f>Inventory[[#This Row],[Sold - In-Store (Units)]]+Inventory[[#This Row],[Sold - Remotely (Units)]]</f>
        <v>0</v>
      </c>
      <c r="M155" s="141">
        <f>Inventory[[#This Row],[Sold - In-Store (Net Sales $)]]+Inventory[[#This Row],[Sold - Remotely (Net Sales $)]]</f>
        <v>0</v>
      </c>
      <c r="N155" s="60"/>
      <c r="O155" s="60"/>
      <c r="P155" s="60"/>
      <c r="Q155" s="60"/>
      <c r="R155" s="62"/>
      <c r="S155" s="63"/>
      <c r="T15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55" s="65"/>
      <c r="V155" s="66">
        <f>Inventory[[#This Row],[Net Weight/Unit]]*Inventory[[#This Row],[Closing Balance (Units)]]</f>
        <v>0</v>
      </c>
      <c r="W155" s="67">
        <f>Inventory[[#This Row],[Net Weight/Unit]]*Inventory[[#This Row],[Sold - Remotely (Units)]]</f>
        <v>0</v>
      </c>
      <c r="X155" s="67">
        <f>Inventory[[#This Row],[Net Weight/Unit]]*Inventory[[#This Row],[Sold - In-Store (Units)]]</f>
        <v>0</v>
      </c>
      <c r="Y155" s="67">
        <f>Inventory[[#This Row],[Net Weight/Unit]]*Inventory[[#This Row],[Sold - Total (Units)]]</f>
        <v>0</v>
      </c>
      <c r="Z155" s="70">
        <f>'Report Details'!$B$8</f>
        <v>0</v>
      </c>
      <c r="AA155" s="70">
        <f>'Report Details'!$B$9</f>
        <v>0</v>
      </c>
      <c r="AB155" s="70">
        <f>'Report Details'!$B$10</f>
        <v>0</v>
      </c>
      <c r="AC15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55" s="70">
        <f>'Report Details'!$B$11</f>
        <v>0</v>
      </c>
      <c r="AE155" s="70"/>
      <c r="AF155" s="70"/>
    </row>
    <row r="156" spans="1:32" ht="18" customHeight="1" x14ac:dyDescent="0.3">
      <c r="A156" s="57"/>
      <c r="B156" s="57"/>
      <c r="C156" s="58"/>
      <c r="D156" s="71"/>
      <c r="E156" s="59"/>
      <c r="F156" s="59"/>
      <c r="G156" s="59"/>
      <c r="H156" s="60"/>
      <c r="I156" s="61"/>
      <c r="J156" s="60"/>
      <c r="K156" s="61"/>
      <c r="L156" s="139">
        <f>Inventory[[#This Row],[Sold - In-Store (Units)]]+Inventory[[#This Row],[Sold - Remotely (Units)]]</f>
        <v>0</v>
      </c>
      <c r="M156" s="141">
        <f>Inventory[[#This Row],[Sold - In-Store (Net Sales $)]]+Inventory[[#This Row],[Sold - Remotely (Net Sales $)]]</f>
        <v>0</v>
      </c>
      <c r="N156" s="60"/>
      <c r="O156" s="60"/>
      <c r="P156" s="60"/>
      <c r="Q156" s="60"/>
      <c r="R156" s="62"/>
      <c r="S156" s="63"/>
      <c r="T15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56" s="65"/>
      <c r="V156" s="66">
        <f>Inventory[[#This Row],[Net Weight/Unit]]*Inventory[[#This Row],[Closing Balance (Units)]]</f>
        <v>0</v>
      </c>
      <c r="W156" s="67">
        <f>Inventory[[#This Row],[Net Weight/Unit]]*Inventory[[#This Row],[Sold - Remotely (Units)]]</f>
        <v>0</v>
      </c>
      <c r="X156" s="67">
        <f>Inventory[[#This Row],[Net Weight/Unit]]*Inventory[[#This Row],[Sold - In-Store (Units)]]</f>
        <v>0</v>
      </c>
      <c r="Y156" s="67">
        <f>Inventory[[#This Row],[Net Weight/Unit]]*Inventory[[#This Row],[Sold - Total (Units)]]</f>
        <v>0</v>
      </c>
      <c r="Z156" s="70">
        <f>'Report Details'!$B$8</f>
        <v>0</v>
      </c>
      <c r="AA156" s="70">
        <f>'Report Details'!$B$9</f>
        <v>0</v>
      </c>
      <c r="AB156" s="70">
        <f>'Report Details'!$B$10</f>
        <v>0</v>
      </c>
      <c r="AC15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56" s="70">
        <f>'Report Details'!$B$11</f>
        <v>0</v>
      </c>
      <c r="AE156" s="70"/>
      <c r="AF156" s="70"/>
    </row>
    <row r="157" spans="1:32" ht="18" customHeight="1" x14ac:dyDescent="0.3">
      <c r="A157" s="57"/>
      <c r="B157" s="57"/>
      <c r="C157" s="58"/>
      <c r="D157" s="71"/>
      <c r="E157" s="59"/>
      <c r="F157" s="59"/>
      <c r="G157" s="59"/>
      <c r="H157" s="60"/>
      <c r="I157" s="61"/>
      <c r="J157" s="60"/>
      <c r="K157" s="61"/>
      <c r="L157" s="139">
        <f>Inventory[[#This Row],[Sold - In-Store (Units)]]+Inventory[[#This Row],[Sold - Remotely (Units)]]</f>
        <v>0</v>
      </c>
      <c r="M157" s="141">
        <f>Inventory[[#This Row],[Sold - In-Store (Net Sales $)]]+Inventory[[#This Row],[Sold - Remotely (Net Sales $)]]</f>
        <v>0</v>
      </c>
      <c r="N157" s="60"/>
      <c r="O157" s="60"/>
      <c r="P157" s="60"/>
      <c r="Q157" s="60"/>
      <c r="R157" s="62"/>
      <c r="S157" s="63"/>
      <c r="T15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57" s="65"/>
      <c r="V157" s="66">
        <f>Inventory[[#This Row],[Net Weight/Unit]]*Inventory[[#This Row],[Closing Balance (Units)]]</f>
        <v>0</v>
      </c>
      <c r="W157" s="67">
        <f>Inventory[[#This Row],[Net Weight/Unit]]*Inventory[[#This Row],[Sold - Remotely (Units)]]</f>
        <v>0</v>
      </c>
      <c r="X157" s="67">
        <f>Inventory[[#This Row],[Net Weight/Unit]]*Inventory[[#This Row],[Sold - In-Store (Units)]]</f>
        <v>0</v>
      </c>
      <c r="Y157" s="67">
        <f>Inventory[[#This Row],[Net Weight/Unit]]*Inventory[[#This Row],[Sold - Total (Units)]]</f>
        <v>0</v>
      </c>
      <c r="Z157" s="70">
        <f>'Report Details'!$B$8</f>
        <v>0</v>
      </c>
      <c r="AA157" s="70">
        <f>'Report Details'!$B$9</f>
        <v>0</v>
      </c>
      <c r="AB157" s="70">
        <f>'Report Details'!$B$10</f>
        <v>0</v>
      </c>
      <c r="AC15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57" s="70">
        <f>'Report Details'!$B$11</f>
        <v>0</v>
      </c>
      <c r="AE157" s="70"/>
      <c r="AF157" s="70"/>
    </row>
    <row r="158" spans="1:32" ht="18" customHeight="1" x14ac:dyDescent="0.3">
      <c r="A158" s="57"/>
      <c r="B158" s="57"/>
      <c r="C158" s="58"/>
      <c r="D158" s="71"/>
      <c r="E158" s="59"/>
      <c r="F158" s="59"/>
      <c r="G158" s="59"/>
      <c r="H158" s="60"/>
      <c r="I158" s="61"/>
      <c r="J158" s="60"/>
      <c r="K158" s="61"/>
      <c r="L158" s="139">
        <f>Inventory[[#This Row],[Sold - In-Store (Units)]]+Inventory[[#This Row],[Sold - Remotely (Units)]]</f>
        <v>0</v>
      </c>
      <c r="M158" s="141">
        <f>Inventory[[#This Row],[Sold - In-Store (Net Sales $)]]+Inventory[[#This Row],[Sold - Remotely (Net Sales $)]]</f>
        <v>0</v>
      </c>
      <c r="N158" s="60"/>
      <c r="O158" s="60"/>
      <c r="P158" s="60"/>
      <c r="Q158" s="60"/>
      <c r="R158" s="62"/>
      <c r="S158" s="63"/>
      <c r="T15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58" s="65"/>
      <c r="V158" s="66">
        <f>Inventory[[#This Row],[Net Weight/Unit]]*Inventory[[#This Row],[Closing Balance (Units)]]</f>
        <v>0</v>
      </c>
      <c r="W158" s="67">
        <f>Inventory[[#This Row],[Net Weight/Unit]]*Inventory[[#This Row],[Sold - Remotely (Units)]]</f>
        <v>0</v>
      </c>
      <c r="X158" s="67">
        <f>Inventory[[#This Row],[Net Weight/Unit]]*Inventory[[#This Row],[Sold - In-Store (Units)]]</f>
        <v>0</v>
      </c>
      <c r="Y158" s="67">
        <f>Inventory[[#This Row],[Net Weight/Unit]]*Inventory[[#This Row],[Sold - Total (Units)]]</f>
        <v>0</v>
      </c>
      <c r="Z158" s="70">
        <f>'Report Details'!$B$8</f>
        <v>0</v>
      </c>
      <c r="AA158" s="70">
        <f>'Report Details'!$B$9</f>
        <v>0</v>
      </c>
      <c r="AB158" s="70">
        <f>'Report Details'!$B$10</f>
        <v>0</v>
      </c>
      <c r="AC15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58" s="70">
        <f>'Report Details'!$B$11</f>
        <v>0</v>
      </c>
      <c r="AE158" s="70"/>
      <c r="AF158" s="70"/>
    </row>
    <row r="159" spans="1:32" ht="18" customHeight="1" x14ac:dyDescent="0.3">
      <c r="A159" s="57"/>
      <c r="B159" s="57"/>
      <c r="C159" s="58"/>
      <c r="D159" s="71"/>
      <c r="E159" s="59"/>
      <c r="F159" s="59"/>
      <c r="G159" s="59"/>
      <c r="H159" s="60"/>
      <c r="I159" s="61"/>
      <c r="J159" s="60"/>
      <c r="K159" s="61"/>
      <c r="L159" s="139">
        <f>Inventory[[#This Row],[Sold - In-Store (Units)]]+Inventory[[#This Row],[Sold - Remotely (Units)]]</f>
        <v>0</v>
      </c>
      <c r="M159" s="141">
        <f>Inventory[[#This Row],[Sold - In-Store (Net Sales $)]]+Inventory[[#This Row],[Sold - Remotely (Net Sales $)]]</f>
        <v>0</v>
      </c>
      <c r="N159" s="60"/>
      <c r="O159" s="60"/>
      <c r="P159" s="60"/>
      <c r="Q159" s="60"/>
      <c r="R159" s="62"/>
      <c r="S159" s="63"/>
      <c r="T15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59" s="65"/>
      <c r="V159" s="66">
        <f>Inventory[[#This Row],[Net Weight/Unit]]*Inventory[[#This Row],[Closing Balance (Units)]]</f>
        <v>0</v>
      </c>
      <c r="W159" s="67">
        <f>Inventory[[#This Row],[Net Weight/Unit]]*Inventory[[#This Row],[Sold - Remotely (Units)]]</f>
        <v>0</v>
      </c>
      <c r="X159" s="67">
        <f>Inventory[[#This Row],[Net Weight/Unit]]*Inventory[[#This Row],[Sold - In-Store (Units)]]</f>
        <v>0</v>
      </c>
      <c r="Y159" s="67">
        <f>Inventory[[#This Row],[Net Weight/Unit]]*Inventory[[#This Row],[Sold - Total (Units)]]</f>
        <v>0</v>
      </c>
      <c r="Z159" s="70">
        <f>'Report Details'!$B$8</f>
        <v>0</v>
      </c>
      <c r="AA159" s="70">
        <f>'Report Details'!$B$9</f>
        <v>0</v>
      </c>
      <c r="AB159" s="70">
        <f>'Report Details'!$B$10</f>
        <v>0</v>
      </c>
      <c r="AC15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59" s="70">
        <f>'Report Details'!$B$11</f>
        <v>0</v>
      </c>
      <c r="AE159" s="70"/>
      <c r="AF159" s="70"/>
    </row>
    <row r="160" spans="1:32" ht="18" customHeight="1" x14ac:dyDescent="0.3">
      <c r="A160" s="57"/>
      <c r="B160" s="57"/>
      <c r="C160" s="58"/>
      <c r="D160" s="71"/>
      <c r="E160" s="59"/>
      <c r="F160" s="59"/>
      <c r="G160" s="59"/>
      <c r="H160" s="60"/>
      <c r="I160" s="61"/>
      <c r="J160" s="60"/>
      <c r="K160" s="61"/>
      <c r="L160" s="139">
        <f>Inventory[[#This Row],[Sold - In-Store (Units)]]+Inventory[[#This Row],[Sold - Remotely (Units)]]</f>
        <v>0</v>
      </c>
      <c r="M160" s="141">
        <f>Inventory[[#This Row],[Sold - In-Store (Net Sales $)]]+Inventory[[#This Row],[Sold - Remotely (Net Sales $)]]</f>
        <v>0</v>
      </c>
      <c r="N160" s="60"/>
      <c r="O160" s="60"/>
      <c r="P160" s="60"/>
      <c r="Q160" s="60"/>
      <c r="R160" s="62"/>
      <c r="S160" s="63"/>
      <c r="T16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60" s="65"/>
      <c r="V160" s="66">
        <f>Inventory[[#This Row],[Net Weight/Unit]]*Inventory[[#This Row],[Closing Balance (Units)]]</f>
        <v>0</v>
      </c>
      <c r="W160" s="67">
        <f>Inventory[[#This Row],[Net Weight/Unit]]*Inventory[[#This Row],[Sold - Remotely (Units)]]</f>
        <v>0</v>
      </c>
      <c r="X160" s="67">
        <f>Inventory[[#This Row],[Net Weight/Unit]]*Inventory[[#This Row],[Sold - In-Store (Units)]]</f>
        <v>0</v>
      </c>
      <c r="Y160" s="67">
        <f>Inventory[[#This Row],[Net Weight/Unit]]*Inventory[[#This Row],[Sold - Total (Units)]]</f>
        <v>0</v>
      </c>
      <c r="Z160" s="70">
        <f>'Report Details'!$B$8</f>
        <v>0</v>
      </c>
      <c r="AA160" s="70">
        <f>'Report Details'!$B$9</f>
        <v>0</v>
      </c>
      <c r="AB160" s="70">
        <f>'Report Details'!$B$10</f>
        <v>0</v>
      </c>
      <c r="AC16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60" s="70">
        <f>'Report Details'!$B$11</f>
        <v>0</v>
      </c>
      <c r="AE160" s="70"/>
      <c r="AF160" s="70"/>
    </row>
    <row r="161" spans="1:32" ht="18" customHeight="1" x14ac:dyDescent="0.3">
      <c r="A161" s="57"/>
      <c r="B161" s="57"/>
      <c r="C161" s="58"/>
      <c r="D161" s="71"/>
      <c r="E161" s="59"/>
      <c r="F161" s="59"/>
      <c r="G161" s="59"/>
      <c r="H161" s="60"/>
      <c r="I161" s="61"/>
      <c r="J161" s="60"/>
      <c r="K161" s="61"/>
      <c r="L161" s="139">
        <f>Inventory[[#This Row],[Sold - In-Store (Units)]]+Inventory[[#This Row],[Sold - Remotely (Units)]]</f>
        <v>0</v>
      </c>
      <c r="M161" s="141">
        <f>Inventory[[#This Row],[Sold - In-Store (Net Sales $)]]+Inventory[[#This Row],[Sold - Remotely (Net Sales $)]]</f>
        <v>0</v>
      </c>
      <c r="N161" s="60"/>
      <c r="O161" s="60"/>
      <c r="P161" s="60"/>
      <c r="Q161" s="60"/>
      <c r="R161" s="62"/>
      <c r="S161" s="63"/>
      <c r="T16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61" s="65"/>
      <c r="V161" s="66">
        <f>Inventory[[#This Row],[Net Weight/Unit]]*Inventory[[#This Row],[Closing Balance (Units)]]</f>
        <v>0</v>
      </c>
      <c r="W161" s="67">
        <f>Inventory[[#This Row],[Net Weight/Unit]]*Inventory[[#This Row],[Sold - Remotely (Units)]]</f>
        <v>0</v>
      </c>
      <c r="X161" s="67">
        <f>Inventory[[#This Row],[Net Weight/Unit]]*Inventory[[#This Row],[Sold - In-Store (Units)]]</f>
        <v>0</v>
      </c>
      <c r="Y161" s="67">
        <f>Inventory[[#This Row],[Net Weight/Unit]]*Inventory[[#This Row],[Sold - Total (Units)]]</f>
        <v>0</v>
      </c>
      <c r="Z161" s="70">
        <f>'Report Details'!$B$8</f>
        <v>0</v>
      </c>
      <c r="AA161" s="70">
        <f>'Report Details'!$B$9</f>
        <v>0</v>
      </c>
      <c r="AB161" s="70">
        <f>'Report Details'!$B$10</f>
        <v>0</v>
      </c>
      <c r="AC16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61" s="70">
        <f>'Report Details'!$B$11</f>
        <v>0</v>
      </c>
      <c r="AE161" s="70"/>
      <c r="AF161" s="70"/>
    </row>
    <row r="162" spans="1:32" ht="18" customHeight="1" x14ac:dyDescent="0.3">
      <c r="A162" s="57"/>
      <c r="B162" s="57"/>
      <c r="C162" s="58"/>
      <c r="D162" s="71"/>
      <c r="E162" s="59"/>
      <c r="F162" s="59"/>
      <c r="G162" s="59"/>
      <c r="H162" s="60"/>
      <c r="I162" s="61"/>
      <c r="J162" s="60"/>
      <c r="K162" s="61"/>
      <c r="L162" s="139">
        <f>Inventory[[#This Row],[Sold - In-Store (Units)]]+Inventory[[#This Row],[Sold - Remotely (Units)]]</f>
        <v>0</v>
      </c>
      <c r="M162" s="141">
        <f>Inventory[[#This Row],[Sold - In-Store (Net Sales $)]]+Inventory[[#This Row],[Sold - Remotely (Net Sales $)]]</f>
        <v>0</v>
      </c>
      <c r="N162" s="60"/>
      <c r="O162" s="60"/>
      <c r="P162" s="60"/>
      <c r="Q162" s="60"/>
      <c r="R162" s="62"/>
      <c r="S162" s="63"/>
      <c r="T16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62" s="65"/>
      <c r="V162" s="66">
        <f>Inventory[[#This Row],[Net Weight/Unit]]*Inventory[[#This Row],[Closing Balance (Units)]]</f>
        <v>0</v>
      </c>
      <c r="W162" s="67">
        <f>Inventory[[#This Row],[Net Weight/Unit]]*Inventory[[#This Row],[Sold - Remotely (Units)]]</f>
        <v>0</v>
      </c>
      <c r="X162" s="67">
        <f>Inventory[[#This Row],[Net Weight/Unit]]*Inventory[[#This Row],[Sold - In-Store (Units)]]</f>
        <v>0</v>
      </c>
      <c r="Y162" s="67">
        <f>Inventory[[#This Row],[Net Weight/Unit]]*Inventory[[#This Row],[Sold - Total (Units)]]</f>
        <v>0</v>
      </c>
      <c r="Z162" s="70">
        <f>'Report Details'!$B$8</f>
        <v>0</v>
      </c>
      <c r="AA162" s="70">
        <f>'Report Details'!$B$9</f>
        <v>0</v>
      </c>
      <c r="AB162" s="70">
        <f>'Report Details'!$B$10</f>
        <v>0</v>
      </c>
      <c r="AC16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62" s="70">
        <f>'Report Details'!$B$11</f>
        <v>0</v>
      </c>
      <c r="AE162" s="70"/>
      <c r="AF162" s="70"/>
    </row>
    <row r="163" spans="1:32" ht="18" customHeight="1" x14ac:dyDescent="0.3">
      <c r="A163" s="57"/>
      <c r="B163" s="57"/>
      <c r="C163" s="58"/>
      <c r="D163" s="71"/>
      <c r="E163" s="59"/>
      <c r="F163" s="59"/>
      <c r="G163" s="59"/>
      <c r="H163" s="60"/>
      <c r="I163" s="61"/>
      <c r="J163" s="60"/>
      <c r="K163" s="61"/>
      <c r="L163" s="139">
        <f>Inventory[[#This Row],[Sold - In-Store (Units)]]+Inventory[[#This Row],[Sold - Remotely (Units)]]</f>
        <v>0</v>
      </c>
      <c r="M163" s="141">
        <f>Inventory[[#This Row],[Sold - In-Store (Net Sales $)]]+Inventory[[#This Row],[Sold - Remotely (Net Sales $)]]</f>
        <v>0</v>
      </c>
      <c r="N163" s="60"/>
      <c r="O163" s="60"/>
      <c r="P163" s="60"/>
      <c r="Q163" s="60"/>
      <c r="R163" s="62"/>
      <c r="S163" s="63"/>
      <c r="T16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63" s="65"/>
      <c r="V163" s="66">
        <f>Inventory[[#This Row],[Net Weight/Unit]]*Inventory[[#This Row],[Closing Balance (Units)]]</f>
        <v>0</v>
      </c>
      <c r="W163" s="67">
        <f>Inventory[[#This Row],[Net Weight/Unit]]*Inventory[[#This Row],[Sold - Remotely (Units)]]</f>
        <v>0</v>
      </c>
      <c r="X163" s="67">
        <f>Inventory[[#This Row],[Net Weight/Unit]]*Inventory[[#This Row],[Sold - In-Store (Units)]]</f>
        <v>0</v>
      </c>
      <c r="Y163" s="67">
        <f>Inventory[[#This Row],[Net Weight/Unit]]*Inventory[[#This Row],[Sold - Total (Units)]]</f>
        <v>0</v>
      </c>
      <c r="Z163" s="70">
        <f>'Report Details'!$B$8</f>
        <v>0</v>
      </c>
      <c r="AA163" s="70">
        <f>'Report Details'!$B$9</f>
        <v>0</v>
      </c>
      <c r="AB163" s="70">
        <f>'Report Details'!$B$10</f>
        <v>0</v>
      </c>
      <c r="AC16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63" s="70">
        <f>'Report Details'!$B$11</f>
        <v>0</v>
      </c>
      <c r="AE163" s="70"/>
      <c r="AF163" s="70"/>
    </row>
    <row r="164" spans="1:32" ht="18" customHeight="1" x14ac:dyDescent="0.3">
      <c r="A164" s="57"/>
      <c r="B164" s="57"/>
      <c r="C164" s="58"/>
      <c r="D164" s="71"/>
      <c r="E164" s="59"/>
      <c r="F164" s="59"/>
      <c r="G164" s="59"/>
      <c r="H164" s="60"/>
      <c r="I164" s="61"/>
      <c r="J164" s="60"/>
      <c r="K164" s="61"/>
      <c r="L164" s="139">
        <f>Inventory[[#This Row],[Sold - In-Store (Units)]]+Inventory[[#This Row],[Sold - Remotely (Units)]]</f>
        <v>0</v>
      </c>
      <c r="M164" s="141">
        <f>Inventory[[#This Row],[Sold - In-Store (Net Sales $)]]+Inventory[[#This Row],[Sold - Remotely (Net Sales $)]]</f>
        <v>0</v>
      </c>
      <c r="N164" s="60"/>
      <c r="O164" s="60"/>
      <c r="P164" s="60"/>
      <c r="Q164" s="60"/>
      <c r="R164" s="62"/>
      <c r="S164" s="63"/>
      <c r="T16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64" s="65"/>
      <c r="V164" s="66">
        <f>Inventory[[#This Row],[Net Weight/Unit]]*Inventory[[#This Row],[Closing Balance (Units)]]</f>
        <v>0</v>
      </c>
      <c r="W164" s="67">
        <f>Inventory[[#This Row],[Net Weight/Unit]]*Inventory[[#This Row],[Sold - Remotely (Units)]]</f>
        <v>0</v>
      </c>
      <c r="X164" s="67">
        <f>Inventory[[#This Row],[Net Weight/Unit]]*Inventory[[#This Row],[Sold - In-Store (Units)]]</f>
        <v>0</v>
      </c>
      <c r="Y164" s="67">
        <f>Inventory[[#This Row],[Net Weight/Unit]]*Inventory[[#This Row],[Sold - Total (Units)]]</f>
        <v>0</v>
      </c>
      <c r="Z164" s="70">
        <f>'Report Details'!$B$8</f>
        <v>0</v>
      </c>
      <c r="AA164" s="70">
        <f>'Report Details'!$B$9</f>
        <v>0</v>
      </c>
      <c r="AB164" s="70">
        <f>'Report Details'!$B$10</f>
        <v>0</v>
      </c>
      <c r="AC16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64" s="70">
        <f>'Report Details'!$B$11</f>
        <v>0</v>
      </c>
      <c r="AE164" s="70"/>
      <c r="AF164" s="70"/>
    </row>
    <row r="165" spans="1:32" ht="18" customHeight="1" x14ac:dyDescent="0.3">
      <c r="A165" s="57"/>
      <c r="B165" s="57"/>
      <c r="C165" s="58"/>
      <c r="D165" s="71"/>
      <c r="E165" s="59"/>
      <c r="F165" s="59"/>
      <c r="G165" s="59"/>
      <c r="H165" s="60"/>
      <c r="I165" s="61"/>
      <c r="J165" s="60"/>
      <c r="K165" s="61"/>
      <c r="L165" s="139">
        <f>Inventory[[#This Row],[Sold - In-Store (Units)]]+Inventory[[#This Row],[Sold - Remotely (Units)]]</f>
        <v>0</v>
      </c>
      <c r="M165" s="141">
        <f>Inventory[[#This Row],[Sold - In-Store (Net Sales $)]]+Inventory[[#This Row],[Sold - Remotely (Net Sales $)]]</f>
        <v>0</v>
      </c>
      <c r="N165" s="60"/>
      <c r="O165" s="60"/>
      <c r="P165" s="60"/>
      <c r="Q165" s="60"/>
      <c r="R165" s="62"/>
      <c r="S165" s="63"/>
      <c r="T16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65" s="65"/>
      <c r="V165" s="66">
        <f>Inventory[[#This Row],[Net Weight/Unit]]*Inventory[[#This Row],[Closing Balance (Units)]]</f>
        <v>0</v>
      </c>
      <c r="W165" s="67">
        <f>Inventory[[#This Row],[Net Weight/Unit]]*Inventory[[#This Row],[Sold - Remotely (Units)]]</f>
        <v>0</v>
      </c>
      <c r="X165" s="67">
        <f>Inventory[[#This Row],[Net Weight/Unit]]*Inventory[[#This Row],[Sold - In-Store (Units)]]</f>
        <v>0</v>
      </c>
      <c r="Y165" s="67">
        <f>Inventory[[#This Row],[Net Weight/Unit]]*Inventory[[#This Row],[Sold - Total (Units)]]</f>
        <v>0</v>
      </c>
      <c r="Z165" s="70">
        <f>'Report Details'!$B$8</f>
        <v>0</v>
      </c>
      <c r="AA165" s="70">
        <f>'Report Details'!$B$9</f>
        <v>0</v>
      </c>
      <c r="AB165" s="70">
        <f>'Report Details'!$B$10</f>
        <v>0</v>
      </c>
      <c r="AC16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65" s="70">
        <f>'Report Details'!$B$11</f>
        <v>0</v>
      </c>
      <c r="AE165" s="70"/>
      <c r="AF165" s="70"/>
    </row>
    <row r="166" spans="1:32" ht="18" customHeight="1" x14ac:dyDescent="0.3">
      <c r="A166" s="57"/>
      <c r="B166" s="57"/>
      <c r="C166" s="58"/>
      <c r="D166" s="71"/>
      <c r="E166" s="59"/>
      <c r="F166" s="59"/>
      <c r="G166" s="59"/>
      <c r="H166" s="60"/>
      <c r="I166" s="61"/>
      <c r="J166" s="60"/>
      <c r="K166" s="61"/>
      <c r="L166" s="139">
        <f>Inventory[[#This Row],[Sold - In-Store (Units)]]+Inventory[[#This Row],[Sold - Remotely (Units)]]</f>
        <v>0</v>
      </c>
      <c r="M166" s="141">
        <f>Inventory[[#This Row],[Sold - In-Store (Net Sales $)]]+Inventory[[#This Row],[Sold - Remotely (Net Sales $)]]</f>
        <v>0</v>
      </c>
      <c r="N166" s="60"/>
      <c r="O166" s="60"/>
      <c r="P166" s="60"/>
      <c r="Q166" s="60"/>
      <c r="R166" s="62"/>
      <c r="S166" s="63"/>
      <c r="T16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66" s="65"/>
      <c r="V166" s="66">
        <f>Inventory[[#This Row],[Net Weight/Unit]]*Inventory[[#This Row],[Closing Balance (Units)]]</f>
        <v>0</v>
      </c>
      <c r="W166" s="67">
        <f>Inventory[[#This Row],[Net Weight/Unit]]*Inventory[[#This Row],[Sold - Remotely (Units)]]</f>
        <v>0</v>
      </c>
      <c r="X166" s="67">
        <f>Inventory[[#This Row],[Net Weight/Unit]]*Inventory[[#This Row],[Sold - In-Store (Units)]]</f>
        <v>0</v>
      </c>
      <c r="Y166" s="67">
        <f>Inventory[[#This Row],[Net Weight/Unit]]*Inventory[[#This Row],[Sold - Total (Units)]]</f>
        <v>0</v>
      </c>
      <c r="Z166" s="70">
        <f>'Report Details'!$B$8</f>
        <v>0</v>
      </c>
      <c r="AA166" s="70">
        <f>'Report Details'!$B$9</f>
        <v>0</v>
      </c>
      <c r="AB166" s="70">
        <f>'Report Details'!$B$10</f>
        <v>0</v>
      </c>
      <c r="AC16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66" s="70">
        <f>'Report Details'!$B$11</f>
        <v>0</v>
      </c>
      <c r="AE166" s="70"/>
      <c r="AF166" s="70"/>
    </row>
    <row r="167" spans="1:32" ht="18" customHeight="1" x14ac:dyDescent="0.3">
      <c r="A167" s="57"/>
      <c r="B167" s="57"/>
      <c r="C167" s="58"/>
      <c r="D167" s="71"/>
      <c r="E167" s="59"/>
      <c r="F167" s="59"/>
      <c r="G167" s="59"/>
      <c r="H167" s="60"/>
      <c r="I167" s="61"/>
      <c r="J167" s="60"/>
      <c r="K167" s="61"/>
      <c r="L167" s="139">
        <f>Inventory[[#This Row],[Sold - In-Store (Units)]]+Inventory[[#This Row],[Sold - Remotely (Units)]]</f>
        <v>0</v>
      </c>
      <c r="M167" s="141">
        <f>Inventory[[#This Row],[Sold - In-Store (Net Sales $)]]+Inventory[[#This Row],[Sold - Remotely (Net Sales $)]]</f>
        <v>0</v>
      </c>
      <c r="N167" s="60"/>
      <c r="O167" s="60"/>
      <c r="P167" s="60"/>
      <c r="Q167" s="60"/>
      <c r="R167" s="62"/>
      <c r="S167" s="63"/>
      <c r="T16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67" s="65"/>
      <c r="V167" s="66">
        <f>Inventory[[#This Row],[Net Weight/Unit]]*Inventory[[#This Row],[Closing Balance (Units)]]</f>
        <v>0</v>
      </c>
      <c r="W167" s="67">
        <f>Inventory[[#This Row],[Net Weight/Unit]]*Inventory[[#This Row],[Sold - Remotely (Units)]]</f>
        <v>0</v>
      </c>
      <c r="X167" s="67">
        <f>Inventory[[#This Row],[Net Weight/Unit]]*Inventory[[#This Row],[Sold - In-Store (Units)]]</f>
        <v>0</v>
      </c>
      <c r="Y167" s="67">
        <f>Inventory[[#This Row],[Net Weight/Unit]]*Inventory[[#This Row],[Sold - Total (Units)]]</f>
        <v>0</v>
      </c>
      <c r="Z167" s="70">
        <f>'Report Details'!$B$8</f>
        <v>0</v>
      </c>
      <c r="AA167" s="70">
        <f>'Report Details'!$B$9</f>
        <v>0</v>
      </c>
      <c r="AB167" s="70">
        <f>'Report Details'!$B$10</f>
        <v>0</v>
      </c>
      <c r="AC16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67" s="70">
        <f>'Report Details'!$B$11</f>
        <v>0</v>
      </c>
      <c r="AE167" s="70"/>
      <c r="AF167" s="70"/>
    </row>
    <row r="168" spans="1:32" ht="18" customHeight="1" x14ac:dyDescent="0.3">
      <c r="A168" s="57"/>
      <c r="B168" s="57"/>
      <c r="C168" s="58"/>
      <c r="D168" s="71"/>
      <c r="E168" s="59"/>
      <c r="F168" s="59"/>
      <c r="G168" s="59"/>
      <c r="H168" s="60"/>
      <c r="I168" s="61"/>
      <c r="J168" s="60"/>
      <c r="K168" s="61"/>
      <c r="L168" s="139">
        <f>Inventory[[#This Row],[Sold - In-Store (Units)]]+Inventory[[#This Row],[Sold - Remotely (Units)]]</f>
        <v>0</v>
      </c>
      <c r="M168" s="141">
        <f>Inventory[[#This Row],[Sold - In-Store (Net Sales $)]]+Inventory[[#This Row],[Sold - Remotely (Net Sales $)]]</f>
        <v>0</v>
      </c>
      <c r="N168" s="60"/>
      <c r="O168" s="60"/>
      <c r="P168" s="60"/>
      <c r="Q168" s="60"/>
      <c r="R168" s="62"/>
      <c r="S168" s="63"/>
      <c r="T16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68" s="65"/>
      <c r="V168" s="66">
        <f>Inventory[[#This Row],[Net Weight/Unit]]*Inventory[[#This Row],[Closing Balance (Units)]]</f>
        <v>0</v>
      </c>
      <c r="W168" s="67">
        <f>Inventory[[#This Row],[Net Weight/Unit]]*Inventory[[#This Row],[Sold - Remotely (Units)]]</f>
        <v>0</v>
      </c>
      <c r="X168" s="67">
        <f>Inventory[[#This Row],[Net Weight/Unit]]*Inventory[[#This Row],[Sold - In-Store (Units)]]</f>
        <v>0</v>
      </c>
      <c r="Y168" s="67">
        <f>Inventory[[#This Row],[Net Weight/Unit]]*Inventory[[#This Row],[Sold - Total (Units)]]</f>
        <v>0</v>
      </c>
      <c r="Z168" s="70">
        <f>'Report Details'!$B$8</f>
        <v>0</v>
      </c>
      <c r="AA168" s="70">
        <f>'Report Details'!$B$9</f>
        <v>0</v>
      </c>
      <c r="AB168" s="70">
        <f>'Report Details'!$B$10</f>
        <v>0</v>
      </c>
      <c r="AC16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68" s="70">
        <f>'Report Details'!$B$11</f>
        <v>0</v>
      </c>
      <c r="AE168" s="70"/>
      <c r="AF168" s="70"/>
    </row>
    <row r="169" spans="1:32" ht="18" customHeight="1" x14ac:dyDescent="0.3">
      <c r="A169" s="57"/>
      <c r="B169" s="57"/>
      <c r="C169" s="58"/>
      <c r="D169" s="71"/>
      <c r="E169" s="59"/>
      <c r="F169" s="59"/>
      <c r="G169" s="59"/>
      <c r="H169" s="60"/>
      <c r="I169" s="61"/>
      <c r="J169" s="60"/>
      <c r="K169" s="61"/>
      <c r="L169" s="139">
        <f>Inventory[[#This Row],[Sold - In-Store (Units)]]+Inventory[[#This Row],[Sold - Remotely (Units)]]</f>
        <v>0</v>
      </c>
      <c r="M169" s="141">
        <f>Inventory[[#This Row],[Sold - In-Store (Net Sales $)]]+Inventory[[#This Row],[Sold - Remotely (Net Sales $)]]</f>
        <v>0</v>
      </c>
      <c r="N169" s="60"/>
      <c r="O169" s="60"/>
      <c r="P169" s="60"/>
      <c r="Q169" s="60"/>
      <c r="R169" s="62"/>
      <c r="S169" s="63"/>
      <c r="T16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69" s="65"/>
      <c r="V169" s="66">
        <f>Inventory[[#This Row],[Net Weight/Unit]]*Inventory[[#This Row],[Closing Balance (Units)]]</f>
        <v>0</v>
      </c>
      <c r="W169" s="67">
        <f>Inventory[[#This Row],[Net Weight/Unit]]*Inventory[[#This Row],[Sold - Remotely (Units)]]</f>
        <v>0</v>
      </c>
      <c r="X169" s="67">
        <f>Inventory[[#This Row],[Net Weight/Unit]]*Inventory[[#This Row],[Sold - In-Store (Units)]]</f>
        <v>0</v>
      </c>
      <c r="Y169" s="67">
        <f>Inventory[[#This Row],[Net Weight/Unit]]*Inventory[[#This Row],[Sold - Total (Units)]]</f>
        <v>0</v>
      </c>
      <c r="Z169" s="70">
        <f>'Report Details'!$B$8</f>
        <v>0</v>
      </c>
      <c r="AA169" s="70">
        <f>'Report Details'!$B$9</f>
        <v>0</v>
      </c>
      <c r="AB169" s="70">
        <f>'Report Details'!$B$10</f>
        <v>0</v>
      </c>
      <c r="AC16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69" s="70">
        <f>'Report Details'!$B$11</f>
        <v>0</v>
      </c>
      <c r="AE169" s="70"/>
      <c r="AF169" s="70"/>
    </row>
    <row r="170" spans="1:32" ht="18" customHeight="1" x14ac:dyDescent="0.3">
      <c r="A170" s="57"/>
      <c r="B170" s="57"/>
      <c r="C170" s="58"/>
      <c r="D170" s="71"/>
      <c r="E170" s="59"/>
      <c r="F170" s="59"/>
      <c r="G170" s="59"/>
      <c r="H170" s="60"/>
      <c r="I170" s="61"/>
      <c r="J170" s="60"/>
      <c r="K170" s="61"/>
      <c r="L170" s="139">
        <f>Inventory[[#This Row],[Sold - In-Store (Units)]]+Inventory[[#This Row],[Sold - Remotely (Units)]]</f>
        <v>0</v>
      </c>
      <c r="M170" s="141">
        <f>Inventory[[#This Row],[Sold - In-Store (Net Sales $)]]+Inventory[[#This Row],[Sold - Remotely (Net Sales $)]]</f>
        <v>0</v>
      </c>
      <c r="N170" s="60"/>
      <c r="O170" s="60"/>
      <c r="P170" s="60"/>
      <c r="Q170" s="60"/>
      <c r="R170" s="62"/>
      <c r="S170" s="63"/>
      <c r="T17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70" s="65"/>
      <c r="V170" s="66">
        <f>Inventory[[#This Row],[Net Weight/Unit]]*Inventory[[#This Row],[Closing Balance (Units)]]</f>
        <v>0</v>
      </c>
      <c r="W170" s="67">
        <f>Inventory[[#This Row],[Net Weight/Unit]]*Inventory[[#This Row],[Sold - Remotely (Units)]]</f>
        <v>0</v>
      </c>
      <c r="X170" s="67">
        <f>Inventory[[#This Row],[Net Weight/Unit]]*Inventory[[#This Row],[Sold - In-Store (Units)]]</f>
        <v>0</v>
      </c>
      <c r="Y170" s="67">
        <f>Inventory[[#This Row],[Net Weight/Unit]]*Inventory[[#This Row],[Sold - Total (Units)]]</f>
        <v>0</v>
      </c>
      <c r="Z170" s="70">
        <f>'Report Details'!$B$8</f>
        <v>0</v>
      </c>
      <c r="AA170" s="70">
        <f>'Report Details'!$B$9</f>
        <v>0</v>
      </c>
      <c r="AB170" s="70">
        <f>'Report Details'!$B$10</f>
        <v>0</v>
      </c>
      <c r="AC17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70" s="70">
        <f>'Report Details'!$B$11</f>
        <v>0</v>
      </c>
      <c r="AE170" s="70"/>
      <c r="AF170" s="70"/>
    </row>
    <row r="171" spans="1:32" ht="18" customHeight="1" x14ac:dyDescent="0.3">
      <c r="A171" s="57"/>
      <c r="B171" s="57"/>
      <c r="C171" s="58"/>
      <c r="D171" s="71"/>
      <c r="E171" s="59"/>
      <c r="F171" s="59"/>
      <c r="G171" s="59"/>
      <c r="H171" s="60"/>
      <c r="I171" s="61"/>
      <c r="J171" s="60"/>
      <c r="K171" s="61"/>
      <c r="L171" s="139">
        <f>Inventory[[#This Row],[Sold - In-Store (Units)]]+Inventory[[#This Row],[Sold - Remotely (Units)]]</f>
        <v>0</v>
      </c>
      <c r="M171" s="141">
        <f>Inventory[[#This Row],[Sold - In-Store (Net Sales $)]]+Inventory[[#This Row],[Sold - Remotely (Net Sales $)]]</f>
        <v>0</v>
      </c>
      <c r="N171" s="60"/>
      <c r="O171" s="60"/>
      <c r="P171" s="60"/>
      <c r="Q171" s="60"/>
      <c r="R171" s="62"/>
      <c r="S171" s="63"/>
      <c r="T17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71" s="65"/>
      <c r="V171" s="66">
        <f>Inventory[[#This Row],[Net Weight/Unit]]*Inventory[[#This Row],[Closing Balance (Units)]]</f>
        <v>0</v>
      </c>
      <c r="W171" s="67">
        <f>Inventory[[#This Row],[Net Weight/Unit]]*Inventory[[#This Row],[Sold - Remotely (Units)]]</f>
        <v>0</v>
      </c>
      <c r="X171" s="67">
        <f>Inventory[[#This Row],[Net Weight/Unit]]*Inventory[[#This Row],[Sold - In-Store (Units)]]</f>
        <v>0</v>
      </c>
      <c r="Y171" s="67">
        <f>Inventory[[#This Row],[Net Weight/Unit]]*Inventory[[#This Row],[Sold - Total (Units)]]</f>
        <v>0</v>
      </c>
      <c r="Z171" s="70">
        <f>'Report Details'!$B$8</f>
        <v>0</v>
      </c>
      <c r="AA171" s="70">
        <f>'Report Details'!$B$9</f>
        <v>0</v>
      </c>
      <c r="AB171" s="70">
        <f>'Report Details'!$B$10</f>
        <v>0</v>
      </c>
      <c r="AC17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71" s="70">
        <f>'Report Details'!$B$11</f>
        <v>0</v>
      </c>
      <c r="AE171" s="70"/>
      <c r="AF171" s="70"/>
    </row>
    <row r="172" spans="1:32" ht="18" customHeight="1" x14ac:dyDescent="0.3">
      <c r="A172" s="57"/>
      <c r="B172" s="57"/>
      <c r="C172" s="58"/>
      <c r="D172" s="71"/>
      <c r="E172" s="59"/>
      <c r="F172" s="59"/>
      <c r="G172" s="59"/>
      <c r="H172" s="60"/>
      <c r="I172" s="61"/>
      <c r="J172" s="60"/>
      <c r="K172" s="61"/>
      <c r="L172" s="139">
        <f>Inventory[[#This Row],[Sold - In-Store (Units)]]+Inventory[[#This Row],[Sold - Remotely (Units)]]</f>
        <v>0</v>
      </c>
      <c r="M172" s="141">
        <f>Inventory[[#This Row],[Sold - In-Store (Net Sales $)]]+Inventory[[#This Row],[Sold - Remotely (Net Sales $)]]</f>
        <v>0</v>
      </c>
      <c r="N172" s="60"/>
      <c r="O172" s="60"/>
      <c r="P172" s="60"/>
      <c r="Q172" s="60"/>
      <c r="R172" s="62"/>
      <c r="S172" s="63"/>
      <c r="T17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72" s="65"/>
      <c r="V172" s="66">
        <f>Inventory[[#This Row],[Net Weight/Unit]]*Inventory[[#This Row],[Closing Balance (Units)]]</f>
        <v>0</v>
      </c>
      <c r="W172" s="67">
        <f>Inventory[[#This Row],[Net Weight/Unit]]*Inventory[[#This Row],[Sold - Remotely (Units)]]</f>
        <v>0</v>
      </c>
      <c r="X172" s="67">
        <f>Inventory[[#This Row],[Net Weight/Unit]]*Inventory[[#This Row],[Sold - In-Store (Units)]]</f>
        <v>0</v>
      </c>
      <c r="Y172" s="67">
        <f>Inventory[[#This Row],[Net Weight/Unit]]*Inventory[[#This Row],[Sold - Total (Units)]]</f>
        <v>0</v>
      </c>
      <c r="Z172" s="70">
        <f>'Report Details'!$B$8</f>
        <v>0</v>
      </c>
      <c r="AA172" s="70">
        <f>'Report Details'!$B$9</f>
        <v>0</v>
      </c>
      <c r="AB172" s="70">
        <f>'Report Details'!$B$10</f>
        <v>0</v>
      </c>
      <c r="AC17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72" s="70">
        <f>'Report Details'!$B$11</f>
        <v>0</v>
      </c>
      <c r="AE172" s="70"/>
      <c r="AF172" s="70"/>
    </row>
    <row r="173" spans="1:32" ht="18" customHeight="1" x14ac:dyDescent="0.3">
      <c r="A173" s="57"/>
      <c r="B173" s="57"/>
      <c r="C173" s="58"/>
      <c r="D173" s="71"/>
      <c r="E173" s="59"/>
      <c r="F173" s="59"/>
      <c r="G173" s="59"/>
      <c r="H173" s="60"/>
      <c r="I173" s="61"/>
      <c r="J173" s="60"/>
      <c r="K173" s="61"/>
      <c r="L173" s="139">
        <f>Inventory[[#This Row],[Sold - In-Store (Units)]]+Inventory[[#This Row],[Sold - Remotely (Units)]]</f>
        <v>0</v>
      </c>
      <c r="M173" s="141">
        <f>Inventory[[#This Row],[Sold - In-Store (Net Sales $)]]+Inventory[[#This Row],[Sold - Remotely (Net Sales $)]]</f>
        <v>0</v>
      </c>
      <c r="N173" s="60"/>
      <c r="O173" s="60"/>
      <c r="P173" s="60"/>
      <c r="Q173" s="60"/>
      <c r="R173" s="62"/>
      <c r="S173" s="63"/>
      <c r="T17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73" s="65"/>
      <c r="V173" s="66">
        <f>Inventory[[#This Row],[Net Weight/Unit]]*Inventory[[#This Row],[Closing Balance (Units)]]</f>
        <v>0</v>
      </c>
      <c r="W173" s="67">
        <f>Inventory[[#This Row],[Net Weight/Unit]]*Inventory[[#This Row],[Sold - Remotely (Units)]]</f>
        <v>0</v>
      </c>
      <c r="X173" s="67">
        <f>Inventory[[#This Row],[Net Weight/Unit]]*Inventory[[#This Row],[Sold - In-Store (Units)]]</f>
        <v>0</v>
      </c>
      <c r="Y173" s="67">
        <f>Inventory[[#This Row],[Net Weight/Unit]]*Inventory[[#This Row],[Sold - Total (Units)]]</f>
        <v>0</v>
      </c>
      <c r="Z173" s="70">
        <f>'Report Details'!$B$8</f>
        <v>0</v>
      </c>
      <c r="AA173" s="70">
        <f>'Report Details'!$B$9</f>
        <v>0</v>
      </c>
      <c r="AB173" s="70">
        <f>'Report Details'!$B$10</f>
        <v>0</v>
      </c>
      <c r="AC17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73" s="70">
        <f>'Report Details'!$B$11</f>
        <v>0</v>
      </c>
      <c r="AE173" s="70"/>
      <c r="AF173" s="70"/>
    </row>
    <row r="174" spans="1:32" ht="18" customHeight="1" x14ac:dyDescent="0.3">
      <c r="A174" s="57"/>
      <c r="B174" s="57"/>
      <c r="C174" s="58"/>
      <c r="D174" s="71"/>
      <c r="E174" s="59"/>
      <c r="F174" s="59"/>
      <c r="G174" s="59"/>
      <c r="H174" s="60"/>
      <c r="I174" s="61"/>
      <c r="J174" s="60"/>
      <c r="K174" s="61"/>
      <c r="L174" s="139">
        <f>Inventory[[#This Row],[Sold - In-Store (Units)]]+Inventory[[#This Row],[Sold - Remotely (Units)]]</f>
        <v>0</v>
      </c>
      <c r="M174" s="141">
        <f>Inventory[[#This Row],[Sold - In-Store (Net Sales $)]]+Inventory[[#This Row],[Sold - Remotely (Net Sales $)]]</f>
        <v>0</v>
      </c>
      <c r="N174" s="60"/>
      <c r="O174" s="60"/>
      <c r="P174" s="60"/>
      <c r="Q174" s="60"/>
      <c r="R174" s="62"/>
      <c r="S174" s="63"/>
      <c r="T17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74" s="65"/>
      <c r="V174" s="66">
        <f>Inventory[[#This Row],[Net Weight/Unit]]*Inventory[[#This Row],[Closing Balance (Units)]]</f>
        <v>0</v>
      </c>
      <c r="W174" s="67">
        <f>Inventory[[#This Row],[Net Weight/Unit]]*Inventory[[#This Row],[Sold - Remotely (Units)]]</f>
        <v>0</v>
      </c>
      <c r="X174" s="67">
        <f>Inventory[[#This Row],[Net Weight/Unit]]*Inventory[[#This Row],[Sold - In-Store (Units)]]</f>
        <v>0</v>
      </c>
      <c r="Y174" s="67">
        <f>Inventory[[#This Row],[Net Weight/Unit]]*Inventory[[#This Row],[Sold - Total (Units)]]</f>
        <v>0</v>
      </c>
      <c r="Z174" s="70">
        <f>'Report Details'!$B$8</f>
        <v>0</v>
      </c>
      <c r="AA174" s="70">
        <f>'Report Details'!$B$9</f>
        <v>0</v>
      </c>
      <c r="AB174" s="70">
        <f>'Report Details'!$B$10</f>
        <v>0</v>
      </c>
      <c r="AC17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74" s="70">
        <f>'Report Details'!$B$11</f>
        <v>0</v>
      </c>
      <c r="AE174" s="70"/>
      <c r="AF174" s="70"/>
    </row>
    <row r="175" spans="1:32" ht="18" customHeight="1" x14ac:dyDescent="0.3">
      <c r="A175" s="57"/>
      <c r="B175" s="57"/>
      <c r="C175" s="58"/>
      <c r="D175" s="71"/>
      <c r="E175" s="59"/>
      <c r="F175" s="59"/>
      <c r="G175" s="59"/>
      <c r="H175" s="60"/>
      <c r="I175" s="61"/>
      <c r="J175" s="60"/>
      <c r="K175" s="61"/>
      <c r="L175" s="139">
        <f>Inventory[[#This Row],[Sold - In-Store (Units)]]+Inventory[[#This Row],[Sold - Remotely (Units)]]</f>
        <v>0</v>
      </c>
      <c r="M175" s="141">
        <f>Inventory[[#This Row],[Sold - In-Store (Net Sales $)]]+Inventory[[#This Row],[Sold - Remotely (Net Sales $)]]</f>
        <v>0</v>
      </c>
      <c r="N175" s="60"/>
      <c r="O175" s="60"/>
      <c r="P175" s="60"/>
      <c r="Q175" s="60"/>
      <c r="R175" s="62"/>
      <c r="S175" s="63"/>
      <c r="T17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75" s="65"/>
      <c r="V175" s="66">
        <f>Inventory[[#This Row],[Net Weight/Unit]]*Inventory[[#This Row],[Closing Balance (Units)]]</f>
        <v>0</v>
      </c>
      <c r="W175" s="67">
        <f>Inventory[[#This Row],[Net Weight/Unit]]*Inventory[[#This Row],[Sold - Remotely (Units)]]</f>
        <v>0</v>
      </c>
      <c r="X175" s="67">
        <f>Inventory[[#This Row],[Net Weight/Unit]]*Inventory[[#This Row],[Sold - In-Store (Units)]]</f>
        <v>0</v>
      </c>
      <c r="Y175" s="67">
        <f>Inventory[[#This Row],[Net Weight/Unit]]*Inventory[[#This Row],[Sold - Total (Units)]]</f>
        <v>0</v>
      </c>
      <c r="Z175" s="70">
        <f>'Report Details'!$B$8</f>
        <v>0</v>
      </c>
      <c r="AA175" s="70">
        <f>'Report Details'!$B$9</f>
        <v>0</v>
      </c>
      <c r="AB175" s="70">
        <f>'Report Details'!$B$10</f>
        <v>0</v>
      </c>
      <c r="AC17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75" s="70">
        <f>'Report Details'!$B$11</f>
        <v>0</v>
      </c>
      <c r="AE175" s="70"/>
      <c r="AF175" s="70"/>
    </row>
    <row r="176" spans="1:32" ht="18" customHeight="1" x14ac:dyDescent="0.3">
      <c r="A176" s="57"/>
      <c r="B176" s="57"/>
      <c r="C176" s="58"/>
      <c r="D176" s="71"/>
      <c r="E176" s="59"/>
      <c r="F176" s="59"/>
      <c r="G176" s="59"/>
      <c r="H176" s="60"/>
      <c r="I176" s="61"/>
      <c r="J176" s="60"/>
      <c r="K176" s="61"/>
      <c r="L176" s="139">
        <f>Inventory[[#This Row],[Sold - In-Store (Units)]]+Inventory[[#This Row],[Sold - Remotely (Units)]]</f>
        <v>0</v>
      </c>
      <c r="M176" s="141">
        <f>Inventory[[#This Row],[Sold - In-Store (Net Sales $)]]+Inventory[[#This Row],[Sold - Remotely (Net Sales $)]]</f>
        <v>0</v>
      </c>
      <c r="N176" s="60"/>
      <c r="O176" s="60"/>
      <c r="P176" s="60"/>
      <c r="Q176" s="60"/>
      <c r="R176" s="62"/>
      <c r="S176" s="63"/>
      <c r="T17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76" s="65"/>
      <c r="V176" s="66">
        <f>Inventory[[#This Row],[Net Weight/Unit]]*Inventory[[#This Row],[Closing Balance (Units)]]</f>
        <v>0</v>
      </c>
      <c r="W176" s="67">
        <f>Inventory[[#This Row],[Net Weight/Unit]]*Inventory[[#This Row],[Sold - Remotely (Units)]]</f>
        <v>0</v>
      </c>
      <c r="X176" s="67">
        <f>Inventory[[#This Row],[Net Weight/Unit]]*Inventory[[#This Row],[Sold - In-Store (Units)]]</f>
        <v>0</v>
      </c>
      <c r="Y176" s="67">
        <f>Inventory[[#This Row],[Net Weight/Unit]]*Inventory[[#This Row],[Sold - Total (Units)]]</f>
        <v>0</v>
      </c>
      <c r="Z176" s="70">
        <f>'Report Details'!$B$8</f>
        <v>0</v>
      </c>
      <c r="AA176" s="70">
        <f>'Report Details'!$B$9</f>
        <v>0</v>
      </c>
      <c r="AB176" s="70">
        <f>'Report Details'!$B$10</f>
        <v>0</v>
      </c>
      <c r="AC17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76" s="70">
        <f>'Report Details'!$B$11</f>
        <v>0</v>
      </c>
      <c r="AE176" s="70"/>
      <c r="AF176" s="70"/>
    </row>
    <row r="177" spans="1:32" ht="18" customHeight="1" x14ac:dyDescent="0.3">
      <c r="A177" s="57"/>
      <c r="B177" s="57"/>
      <c r="C177" s="58"/>
      <c r="D177" s="71"/>
      <c r="E177" s="59"/>
      <c r="F177" s="59"/>
      <c r="G177" s="59"/>
      <c r="H177" s="60"/>
      <c r="I177" s="61"/>
      <c r="J177" s="60"/>
      <c r="K177" s="61"/>
      <c r="L177" s="139">
        <f>Inventory[[#This Row],[Sold - In-Store (Units)]]+Inventory[[#This Row],[Sold - Remotely (Units)]]</f>
        <v>0</v>
      </c>
      <c r="M177" s="141">
        <f>Inventory[[#This Row],[Sold - In-Store (Net Sales $)]]+Inventory[[#This Row],[Sold - Remotely (Net Sales $)]]</f>
        <v>0</v>
      </c>
      <c r="N177" s="60"/>
      <c r="O177" s="60"/>
      <c r="P177" s="60"/>
      <c r="Q177" s="60"/>
      <c r="R177" s="62"/>
      <c r="S177" s="63"/>
      <c r="T17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77" s="65"/>
      <c r="V177" s="66">
        <f>Inventory[[#This Row],[Net Weight/Unit]]*Inventory[[#This Row],[Closing Balance (Units)]]</f>
        <v>0</v>
      </c>
      <c r="W177" s="67">
        <f>Inventory[[#This Row],[Net Weight/Unit]]*Inventory[[#This Row],[Sold - Remotely (Units)]]</f>
        <v>0</v>
      </c>
      <c r="X177" s="67">
        <f>Inventory[[#This Row],[Net Weight/Unit]]*Inventory[[#This Row],[Sold - In-Store (Units)]]</f>
        <v>0</v>
      </c>
      <c r="Y177" s="67">
        <f>Inventory[[#This Row],[Net Weight/Unit]]*Inventory[[#This Row],[Sold - Total (Units)]]</f>
        <v>0</v>
      </c>
      <c r="Z177" s="70">
        <f>'Report Details'!$B$8</f>
        <v>0</v>
      </c>
      <c r="AA177" s="70">
        <f>'Report Details'!$B$9</f>
        <v>0</v>
      </c>
      <c r="AB177" s="70">
        <f>'Report Details'!$B$10</f>
        <v>0</v>
      </c>
      <c r="AC17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77" s="70">
        <f>'Report Details'!$B$11</f>
        <v>0</v>
      </c>
      <c r="AE177" s="70"/>
      <c r="AF177" s="70"/>
    </row>
    <row r="178" spans="1:32" ht="18" customHeight="1" x14ac:dyDescent="0.3">
      <c r="A178" s="57"/>
      <c r="B178" s="57"/>
      <c r="C178" s="58"/>
      <c r="D178" s="71"/>
      <c r="E178" s="59"/>
      <c r="F178" s="59"/>
      <c r="G178" s="59"/>
      <c r="H178" s="60"/>
      <c r="I178" s="61"/>
      <c r="J178" s="60"/>
      <c r="K178" s="61"/>
      <c r="L178" s="139">
        <f>Inventory[[#This Row],[Sold - In-Store (Units)]]+Inventory[[#This Row],[Sold - Remotely (Units)]]</f>
        <v>0</v>
      </c>
      <c r="M178" s="141">
        <f>Inventory[[#This Row],[Sold - In-Store (Net Sales $)]]+Inventory[[#This Row],[Sold - Remotely (Net Sales $)]]</f>
        <v>0</v>
      </c>
      <c r="N178" s="60"/>
      <c r="O178" s="60"/>
      <c r="P178" s="60"/>
      <c r="Q178" s="60"/>
      <c r="R178" s="62"/>
      <c r="S178" s="63"/>
      <c r="T17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78" s="65"/>
      <c r="V178" s="66">
        <f>Inventory[[#This Row],[Net Weight/Unit]]*Inventory[[#This Row],[Closing Balance (Units)]]</f>
        <v>0</v>
      </c>
      <c r="W178" s="67">
        <f>Inventory[[#This Row],[Net Weight/Unit]]*Inventory[[#This Row],[Sold - Remotely (Units)]]</f>
        <v>0</v>
      </c>
      <c r="X178" s="67">
        <f>Inventory[[#This Row],[Net Weight/Unit]]*Inventory[[#This Row],[Sold - In-Store (Units)]]</f>
        <v>0</v>
      </c>
      <c r="Y178" s="67">
        <f>Inventory[[#This Row],[Net Weight/Unit]]*Inventory[[#This Row],[Sold - Total (Units)]]</f>
        <v>0</v>
      </c>
      <c r="Z178" s="70">
        <f>'Report Details'!$B$8</f>
        <v>0</v>
      </c>
      <c r="AA178" s="70">
        <f>'Report Details'!$B$9</f>
        <v>0</v>
      </c>
      <c r="AB178" s="70">
        <f>'Report Details'!$B$10</f>
        <v>0</v>
      </c>
      <c r="AC17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78" s="70">
        <f>'Report Details'!$B$11</f>
        <v>0</v>
      </c>
      <c r="AE178" s="70"/>
      <c r="AF178" s="70"/>
    </row>
    <row r="179" spans="1:32" ht="18" customHeight="1" x14ac:dyDescent="0.3">
      <c r="A179" s="57"/>
      <c r="B179" s="57"/>
      <c r="C179" s="58"/>
      <c r="D179" s="71"/>
      <c r="E179" s="59"/>
      <c r="F179" s="59"/>
      <c r="G179" s="59"/>
      <c r="H179" s="60"/>
      <c r="I179" s="61"/>
      <c r="J179" s="60"/>
      <c r="K179" s="61"/>
      <c r="L179" s="139">
        <f>Inventory[[#This Row],[Sold - In-Store (Units)]]+Inventory[[#This Row],[Sold - Remotely (Units)]]</f>
        <v>0</v>
      </c>
      <c r="M179" s="141">
        <f>Inventory[[#This Row],[Sold - In-Store (Net Sales $)]]+Inventory[[#This Row],[Sold - Remotely (Net Sales $)]]</f>
        <v>0</v>
      </c>
      <c r="N179" s="60"/>
      <c r="O179" s="60"/>
      <c r="P179" s="60"/>
      <c r="Q179" s="60"/>
      <c r="R179" s="62"/>
      <c r="S179" s="63"/>
      <c r="T17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79" s="65"/>
      <c r="V179" s="66">
        <f>Inventory[[#This Row],[Net Weight/Unit]]*Inventory[[#This Row],[Closing Balance (Units)]]</f>
        <v>0</v>
      </c>
      <c r="W179" s="67">
        <f>Inventory[[#This Row],[Net Weight/Unit]]*Inventory[[#This Row],[Sold - Remotely (Units)]]</f>
        <v>0</v>
      </c>
      <c r="X179" s="67">
        <f>Inventory[[#This Row],[Net Weight/Unit]]*Inventory[[#This Row],[Sold - In-Store (Units)]]</f>
        <v>0</v>
      </c>
      <c r="Y179" s="67">
        <f>Inventory[[#This Row],[Net Weight/Unit]]*Inventory[[#This Row],[Sold - Total (Units)]]</f>
        <v>0</v>
      </c>
      <c r="Z179" s="70">
        <f>'Report Details'!$B$8</f>
        <v>0</v>
      </c>
      <c r="AA179" s="70">
        <f>'Report Details'!$B$9</f>
        <v>0</v>
      </c>
      <c r="AB179" s="70">
        <f>'Report Details'!$B$10</f>
        <v>0</v>
      </c>
      <c r="AC17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79" s="70">
        <f>'Report Details'!$B$11</f>
        <v>0</v>
      </c>
      <c r="AE179" s="70"/>
      <c r="AF179" s="70"/>
    </row>
    <row r="180" spans="1:32" ht="18" customHeight="1" x14ac:dyDescent="0.3">
      <c r="A180" s="57"/>
      <c r="B180" s="57"/>
      <c r="C180" s="58"/>
      <c r="D180" s="71"/>
      <c r="E180" s="59"/>
      <c r="F180" s="59"/>
      <c r="G180" s="59"/>
      <c r="H180" s="60"/>
      <c r="I180" s="61"/>
      <c r="J180" s="60"/>
      <c r="K180" s="61"/>
      <c r="L180" s="139">
        <f>Inventory[[#This Row],[Sold - In-Store (Units)]]+Inventory[[#This Row],[Sold - Remotely (Units)]]</f>
        <v>0</v>
      </c>
      <c r="M180" s="141">
        <f>Inventory[[#This Row],[Sold - In-Store (Net Sales $)]]+Inventory[[#This Row],[Sold - Remotely (Net Sales $)]]</f>
        <v>0</v>
      </c>
      <c r="N180" s="60"/>
      <c r="O180" s="60"/>
      <c r="P180" s="60"/>
      <c r="Q180" s="60"/>
      <c r="R180" s="62"/>
      <c r="S180" s="63"/>
      <c r="T18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80" s="65"/>
      <c r="V180" s="66">
        <f>Inventory[[#This Row],[Net Weight/Unit]]*Inventory[[#This Row],[Closing Balance (Units)]]</f>
        <v>0</v>
      </c>
      <c r="W180" s="67">
        <f>Inventory[[#This Row],[Net Weight/Unit]]*Inventory[[#This Row],[Sold - Remotely (Units)]]</f>
        <v>0</v>
      </c>
      <c r="X180" s="67">
        <f>Inventory[[#This Row],[Net Weight/Unit]]*Inventory[[#This Row],[Sold - In-Store (Units)]]</f>
        <v>0</v>
      </c>
      <c r="Y180" s="67">
        <f>Inventory[[#This Row],[Net Weight/Unit]]*Inventory[[#This Row],[Sold - Total (Units)]]</f>
        <v>0</v>
      </c>
      <c r="Z180" s="70">
        <f>'Report Details'!$B$8</f>
        <v>0</v>
      </c>
      <c r="AA180" s="70">
        <f>'Report Details'!$B$9</f>
        <v>0</v>
      </c>
      <c r="AB180" s="70">
        <f>'Report Details'!$B$10</f>
        <v>0</v>
      </c>
      <c r="AC18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80" s="70">
        <f>'Report Details'!$B$11</f>
        <v>0</v>
      </c>
      <c r="AE180" s="70"/>
      <c r="AF180" s="70"/>
    </row>
    <row r="181" spans="1:32" ht="18" customHeight="1" x14ac:dyDescent="0.3">
      <c r="A181" s="57"/>
      <c r="B181" s="57"/>
      <c r="C181" s="58"/>
      <c r="D181" s="71"/>
      <c r="E181" s="59"/>
      <c r="F181" s="59"/>
      <c r="G181" s="59"/>
      <c r="H181" s="60"/>
      <c r="I181" s="61"/>
      <c r="J181" s="60"/>
      <c r="K181" s="61"/>
      <c r="L181" s="139">
        <f>Inventory[[#This Row],[Sold - In-Store (Units)]]+Inventory[[#This Row],[Sold - Remotely (Units)]]</f>
        <v>0</v>
      </c>
      <c r="M181" s="141">
        <f>Inventory[[#This Row],[Sold - In-Store (Net Sales $)]]+Inventory[[#This Row],[Sold - Remotely (Net Sales $)]]</f>
        <v>0</v>
      </c>
      <c r="N181" s="60"/>
      <c r="O181" s="60"/>
      <c r="P181" s="60"/>
      <c r="Q181" s="60"/>
      <c r="R181" s="62"/>
      <c r="S181" s="63"/>
      <c r="T18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81" s="65"/>
      <c r="V181" s="66">
        <f>Inventory[[#This Row],[Net Weight/Unit]]*Inventory[[#This Row],[Closing Balance (Units)]]</f>
        <v>0</v>
      </c>
      <c r="W181" s="67">
        <f>Inventory[[#This Row],[Net Weight/Unit]]*Inventory[[#This Row],[Sold - Remotely (Units)]]</f>
        <v>0</v>
      </c>
      <c r="X181" s="67">
        <f>Inventory[[#This Row],[Net Weight/Unit]]*Inventory[[#This Row],[Sold - In-Store (Units)]]</f>
        <v>0</v>
      </c>
      <c r="Y181" s="67">
        <f>Inventory[[#This Row],[Net Weight/Unit]]*Inventory[[#This Row],[Sold - Total (Units)]]</f>
        <v>0</v>
      </c>
      <c r="Z181" s="70">
        <f>'Report Details'!$B$8</f>
        <v>0</v>
      </c>
      <c r="AA181" s="70">
        <f>'Report Details'!$B$9</f>
        <v>0</v>
      </c>
      <c r="AB181" s="70">
        <f>'Report Details'!$B$10</f>
        <v>0</v>
      </c>
      <c r="AC18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81" s="70">
        <f>'Report Details'!$B$11</f>
        <v>0</v>
      </c>
      <c r="AE181" s="70"/>
      <c r="AF181" s="70"/>
    </row>
    <row r="182" spans="1:32" ht="18" customHeight="1" x14ac:dyDescent="0.3">
      <c r="A182" s="57"/>
      <c r="B182" s="57"/>
      <c r="C182" s="58"/>
      <c r="D182" s="71"/>
      <c r="E182" s="59"/>
      <c r="F182" s="59"/>
      <c r="G182" s="59"/>
      <c r="H182" s="60"/>
      <c r="I182" s="61"/>
      <c r="J182" s="60"/>
      <c r="K182" s="61"/>
      <c r="L182" s="139">
        <f>Inventory[[#This Row],[Sold - In-Store (Units)]]+Inventory[[#This Row],[Sold - Remotely (Units)]]</f>
        <v>0</v>
      </c>
      <c r="M182" s="141">
        <f>Inventory[[#This Row],[Sold - In-Store (Net Sales $)]]+Inventory[[#This Row],[Sold - Remotely (Net Sales $)]]</f>
        <v>0</v>
      </c>
      <c r="N182" s="60"/>
      <c r="O182" s="60"/>
      <c r="P182" s="60"/>
      <c r="Q182" s="60"/>
      <c r="R182" s="62"/>
      <c r="S182" s="63"/>
      <c r="T18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82" s="65"/>
      <c r="V182" s="66">
        <f>Inventory[[#This Row],[Net Weight/Unit]]*Inventory[[#This Row],[Closing Balance (Units)]]</f>
        <v>0</v>
      </c>
      <c r="W182" s="67">
        <f>Inventory[[#This Row],[Net Weight/Unit]]*Inventory[[#This Row],[Sold - Remotely (Units)]]</f>
        <v>0</v>
      </c>
      <c r="X182" s="67">
        <f>Inventory[[#This Row],[Net Weight/Unit]]*Inventory[[#This Row],[Sold - In-Store (Units)]]</f>
        <v>0</v>
      </c>
      <c r="Y182" s="67">
        <f>Inventory[[#This Row],[Net Weight/Unit]]*Inventory[[#This Row],[Sold - Total (Units)]]</f>
        <v>0</v>
      </c>
      <c r="Z182" s="70">
        <f>'Report Details'!$B$8</f>
        <v>0</v>
      </c>
      <c r="AA182" s="70">
        <f>'Report Details'!$B$9</f>
        <v>0</v>
      </c>
      <c r="AB182" s="70">
        <f>'Report Details'!$B$10</f>
        <v>0</v>
      </c>
      <c r="AC18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82" s="70">
        <f>'Report Details'!$B$11</f>
        <v>0</v>
      </c>
      <c r="AE182" s="70"/>
      <c r="AF182" s="70"/>
    </row>
    <row r="183" spans="1:32" ht="18" customHeight="1" x14ac:dyDescent="0.3">
      <c r="A183" s="57"/>
      <c r="B183" s="57"/>
      <c r="C183" s="58"/>
      <c r="D183" s="71"/>
      <c r="E183" s="59"/>
      <c r="F183" s="59"/>
      <c r="G183" s="59"/>
      <c r="H183" s="60"/>
      <c r="I183" s="61"/>
      <c r="J183" s="60"/>
      <c r="K183" s="61"/>
      <c r="L183" s="139">
        <f>Inventory[[#This Row],[Sold - In-Store (Units)]]+Inventory[[#This Row],[Sold - Remotely (Units)]]</f>
        <v>0</v>
      </c>
      <c r="M183" s="141">
        <f>Inventory[[#This Row],[Sold - In-Store (Net Sales $)]]+Inventory[[#This Row],[Sold - Remotely (Net Sales $)]]</f>
        <v>0</v>
      </c>
      <c r="N183" s="60"/>
      <c r="O183" s="60"/>
      <c r="P183" s="60"/>
      <c r="Q183" s="60"/>
      <c r="R183" s="62"/>
      <c r="S183" s="63"/>
      <c r="T18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83" s="65"/>
      <c r="V183" s="66">
        <f>Inventory[[#This Row],[Net Weight/Unit]]*Inventory[[#This Row],[Closing Balance (Units)]]</f>
        <v>0</v>
      </c>
      <c r="W183" s="67">
        <f>Inventory[[#This Row],[Net Weight/Unit]]*Inventory[[#This Row],[Sold - Remotely (Units)]]</f>
        <v>0</v>
      </c>
      <c r="X183" s="67">
        <f>Inventory[[#This Row],[Net Weight/Unit]]*Inventory[[#This Row],[Sold - In-Store (Units)]]</f>
        <v>0</v>
      </c>
      <c r="Y183" s="67">
        <f>Inventory[[#This Row],[Net Weight/Unit]]*Inventory[[#This Row],[Sold - Total (Units)]]</f>
        <v>0</v>
      </c>
      <c r="Z183" s="70">
        <f>'Report Details'!$B$8</f>
        <v>0</v>
      </c>
      <c r="AA183" s="70">
        <f>'Report Details'!$B$9</f>
        <v>0</v>
      </c>
      <c r="AB183" s="70">
        <f>'Report Details'!$B$10</f>
        <v>0</v>
      </c>
      <c r="AC18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83" s="70">
        <f>'Report Details'!$B$11</f>
        <v>0</v>
      </c>
      <c r="AE183" s="70"/>
      <c r="AF183" s="70"/>
    </row>
    <row r="184" spans="1:32" ht="18" customHeight="1" x14ac:dyDescent="0.3">
      <c r="A184" s="57"/>
      <c r="B184" s="57"/>
      <c r="C184" s="58"/>
      <c r="D184" s="71"/>
      <c r="E184" s="59"/>
      <c r="F184" s="59"/>
      <c r="G184" s="59"/>
      <c r="H184" s="60"/>
      <c r="I184" s="61"/>
      <c r="J184" s="60"/>
      <c r="K184" s="61"/>
      <c r="L184" s="139">
        <f>Inventory[[#This Row],[Sold - In-Store (Units)]]+Inventory[[#This Row],[Sold - Remotely (Units)]]</f>
        <v>0</v>
      </c>
      <c r="M184" s="141">
        <f>Inventory[[#This Row],[Sold - In-Store (Net Sales $)]]+Inventory[[#This Row],[Sold - Remotely (Net Sales $)]]</f>
        <v>0</v>
      </c>
      <c r="N184" s="60"/>
      <c r="O184" s="60"/>
      <c r="P184" s="60"/>
      <c r="Q184" s="60"/>
      <c r="R184" s="62"/>
      <c r="S184" s="63"/>
      <c r="T18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84" s="65"/>
      <c r="V184" s="66">
        <f>Inventory[[#This Row],[Net Weight/Unit]]*Inventory[[#This Row],[Closing Balance (Units)]]</f>
        <v>0</v>
      </c>
      <c r="W184" s="67">
        <f>Inventory[[#This Row],[Net Weight/Unit]]*Inventory[[#This Row],[Sold - Remotely (Units)]]</f>
        <v>0</v>
      </c>
      <c r="X184" s="67">
        <f>Inventory[[#This Row],[Net Weight/Unit]]*Inventory[[#This Row],[Sold - In-Store (Units)]]</f>
        <v>0</v>
      </c>
      <c r="Y184" s="67">
        <f>Inventory[[#This Row],[Net Weight/Unit]]*Inventory[[#This Row],[Sold - Total (Units)]]</f>
        <v>0</v>
      </c>
      <c r="Z184" s="70">
        <f>'Report Details'!$B$8</f>
        <v>0</v>
      </c>
      <c r="AA184" s="70">
        <f>'Report Details'!$B$9</f>
        <v>0</v>
      </c>
      <c r="AB184" s="70">
        <f>'Report Details'!$B$10</f>
        <v>0</v>
      </c>
      <c r="AC18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84" s="70">
        <f>'Report Details'!$B$11</f>
        <v>0</v>
      </c>
      <c r="AE184" s="70"/>
      <c r="AF184" s="70"/>
    </row>
    <row r="185" spans="1:32" ht="18" customHeight="1" x14ac:dyDescent="0.3">
      <c r="A185" s="57"/>
      <c r="B185" s="57"/>
      <c r="C185" s="58"/>
      <c r="D185" s="71"/>
      <c r="E185" s="59"/>
      <c r="F185" s="59"/>
      <c r="G185" s="59"/>
      <c r="H185" s="60"/>
      <c r="I185" s="61"/>
      <c r="J185" s="60"/>
      <c r="K185" s="61"/>
      <c r="L185" s="139">
        <f>Inventory[[#This Row],[Sold - In-Store (Units)]]+Inventory[[#This Row],[Sold - Remotely (Units)]]</f>
        <v>0</v>
      </c>
      <c r="M185" s="141">
        <f>Inventory[[#This Row],[Sold - In-Store (Net Sales $)]]+Inventory[[#This Row],[Sold - Remotely (Net Sales $)]]</f>
        <v>0</v>
      </c>
      <c r="N185" s="60"/>
      <c r="O185" s="60"/>
      <c r="P185" s="60"/>
      <c r="Q185" s="60"/>
      <c r="R185" s="62"/>
      <c r="S185" s="63"/>
      <c r="T18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85" s="65"/>
      <c r="V185" s="66">
        <f>Inventory[[#This Row],[Net Weight/Unit]]*Inventory[[#This Row],[Closing Balance (Units)]]</f>
        <v>0</v>
      </c>
      <c r="W185" s="67">
        <f>Inventory[[#This Row],[Net Weight/Unit]]*Inventory[[#This Row],[Sold - Remotely (Units)]]</f>
        <v>0</v>
      </c>
      <c r="X185" s="67">
        <f>Inventory[[#This Row],[Net Weight/Unit]]*Inventory[[#This Row],[Sold - In-Store (Units)]]</f>
        <v>0</v>
      </c>
      <c r="Y185" s="67">
        <f>Inventory[[#This Row],[Net Weight/Unit]]*Inventory[[#This Row],[Sold - Total (Units)]]</f>
        <v>0</v>
      </c>
      <c r="Z185" s="70">
        <f>'Report Details'!$B$8</f>
        <v>0</v>
      </c>
      <c r="AA185" s="70">
        <f>'Report Details'!$B$9</f>
        <v>0</v>
      </c>
      <c r="AB185" s="70">
        <f>'Report Details'!$B$10</f>
        <v>0</v>
      </c>
      <c r="AC18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85" s="70">
        <f>'Report Details'!$B$11</f>
        <v>0</v>
      </c>
      <c r="AE185" s="70"/>
      <c r="AF185" s="70"/>
    </row>
    <row r="186" spans="1:32" ht="18" customHeight="1" x14ac:dyDescent="0.3">
      <c r="A186" s="57"/>
      <c r="B186" s="57"/>
      <c r="C186" s="58"/>
      <c r="D186" s="71"/>
      <c r="E186" s="59"/>
      <c r="F186" s="59"/>
      <c r="G186" s="59"/>
      <c r="H186" s="60"/>
      <c r="I186" s="61"/>
      <c r="J186" s="60"/>
      <c r="K186" s="61"/>
      <c r="L186" s="139">
        <f>Inventory[[#This Row],[Sold - In-Store (Units)]]+Inventory[[#This Row],[Sold - Remotely (Units)]]</f>
        <v>0</v>
      </c>
      <c r="M186" s="141">
        <f>Inventory[[#This Row],[Sold - In-Store (Net Sales $)]]+Inventory[[#This Row],[Sold - Remotely (Net Sales $)]]</f>
        <v>0</v>
      </c>
      <c r="N186" s="60"/>
      <c r="O186" s="60"/>
      <c r="P186" s="60"/>
      <c r="Q186" s="60"/>
      <c r="R186" s="62"/>
      <c r="S186" s="63"/>
      <c r="T18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86" s="65"/>
      <c r="V186" s="66">
        <f>Inventory[[#This Row],[Net Weight/Unit]]*Inventory[[#This Row],[Closing Balance (Units)]]</f>
        <v>0</v>
      </c>
      <c r="W186" s="67">
        <f>Inventory[[#This Row],[Net Weight/Unit]]*Inventory[[#This Row],[Sold - Remotely (Units)]]</f>
        <v>0</v>
      </c>
      <c r="X186" s="67">
        <f>Inventory[[#This Row],[Net Weight/Unit]]*Inventory[[#This Row],[Sold - In-Store (Units)]]</f>
        <v>0</v>
      </c>
      <c r="Y186" s="67">
        <f>Inventory[[#This Row],[Net Weight/Unit]]*Inventory[[#This Row],[Sold - Total (Units)]]</f>
        <v>0</v>
      </c>
      <c r="Z186" s="70">
        <f>'Report Details'!$B$8</f>
        <v>0</v>
      </c>
      <c r="AA186" s="70">
        <f>'Report Details'!$B$9</f>
        <v>0</v>
      </c>
      <c r="AB186" s="70">
        <f>'Report Details'!$B$10</f>
        <v>0</v>
      </c>
      <c r="AC18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86" s="70">
        <f>'Report Details'!$B$11</f>
        <v>0</v>
      </c>
      <c r="AE186" s="70"/>
      <c r="AF186" s="70"/>
    </row>
    <row r="187" spans="1:32" ht="18" customHeight="1" x14ac:dyDescent="0.3">
      <c r="A187" s="57"/>
      <c r="B187" s="57"/>
      <c r="C187" s="58"/>
      <c r="D187" s="71"/>
      <c r="E187" s="59"/>
      <c r="F187" s="59"/>
      <c r="G187" s="59"/>
      <c r="H187" s="60"/>
      <c r="I187" s="61"/>
      <c r="J187" s="60"/>
      <c r="K187" s="61"/>
      <c r="L187" s="139">
        <f>Inventory[[#This Row],[Sold - In-Store (Units)]]+Inventory[[#This Row],[Sold - Remotely (Units)]]</f>
        <v>0</v>
      </c>
      <c r="M187" s="141">
        <f>Inventory[[#This Row],[Sold - In-Store (Net Sales $)]]+Inventory[[#This Row],[Sold - Remotely (Net Sales $)]]</f>
        <v>0</v>
      </c>
      <c r="N187" s="60"/>
      <c r="O187" s="60"/>
      <c r="P187" s="60"/>
      <c r="Q187" s="60"/>
      <c r="R187" s="62"/>
      <c r="S187" s="63"/>
      <c r="T18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87" s="65"/>
      <c r="V187" s="66">
        <f>Inventory[[#This Row],[Net Weight/Unit]]*Inventory[[#This Row],[Closing Balance (Units)]]</f>
        <v>0</v>
      </c>
      <c r="W187" s="67">
        <f>Inventory[[#This Row],[Net Weight/Unit]]*Inventory[[#This Row],[Sold - Remotely (Units)]]</f>
        <v>0</v>
      </c>
      <c r="X187" s="67">
        <f>Inventory[[#This Row],[Net Weight/Unit]]*Inventory[[#This Row],[Sold - In-Store (Units)]]</f>
        <v>0</v>
      </c>
      <c r="Y187" s="67">
        <f>Inventory[[#This Row],[Net Weight/Unit]]*Inventory[[#This Row],[Sold - Total (Units)]]</f>
        <v>0</v>
      </c>
      <c r="Z187" s="70">
        <f>'Report Details'!$B$8</f>
        <v>0</v>
      </c>
      <c r="AA187" s="70">
        <f>'Report Details'!$B$9</f>
        <v>0</v>
      </c>
      <c r="AB187" s="70">
        <f>'Report Details'!$B$10</f>
        <v>0</v>
      </c>
      <c r="AC18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87" s="70">
        <f>'Report Details'!$B$11</f>
        <v>0</v>
      </c>
      <c r="AE187" s="70"/>
      <c r="AF187" s="70"/>
    </row>
    <row r="188" spans="1:32" ht="18" customHeight="1" x14ac:dyDescent="0.3">
      <c r="A188" s="57"/>
      <c r="B188" s="57"/>
      <c r="C188" s="58"/>
      <c r="D188" s="71"/>
      <c r="E188" s="59"/>
      <c r="F188" s="59"/>
      <c r="G188" s="59"/>
      <c r="H188" s="60"/>
      <c r="I188" s="61"/>
      <c r="J188" s="60"/>
      <c r="K188" s="61"/>
      <c r="L188" s="139">
        <f>Inventory[[#This Row],[Sold - In-Store (Units)]]+Inventory[[#This Row],[Sold - Remotely (Units)]]</f>
        <v>0</v>
      </c>
      <c r="M188" s="141">
        <f>Inventory[[#This Row],[Sold - In-Store (Net Sales $)]]+Inventory[[#This Row],[Sold - Remotely (Net Sales $)]]</f>
        <v>0</v>
      </c>
      <c r="N188" s="60"/>
      <c r="O188" s="60"/>
      <c r="P188" s="60"/>
      <c r="Q188" s="60"/>
      <c r="R188" s="62"/>
      <c r="S188" s="63"/>
      <c r="T18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88" s="65"/>
      <c r="V188" s="66">
        <f>Inventory[[#This Row],[Net Weight/Unit]]*Inventory[[#This Row],[Closing Balance (Units)]]</f>
        <v>0</v>
      </c>
      <c r="W188" s="67">
        <f>Inventory[[#This Row],[Net Weight/Unit]]*Inventory[[#This Row],[Sold - Remotely (Units)]]</f>
        <v>0</v>
      </c>
      <c r="X188" s="67">
        <f>Inventory[[#This Row],[Net Weight/Unit]]*Inventory[[#This Row],[Sold - In-Store (Units)]]</f>
        <v>0</v>
      </c>
      <c r="Y188" s="67">
        <f>Inventory[[#This Row],[Net Weight/Unit]]*Inventory[[#This Row],[Sold - Total (Units)]]</f>
        <v>0</v>
      </c>
      <c r="Z188" s="70">
        <f>'Report Details'!$B$8</f>
        <v>0</v>
      </c>
      <c r="AA188" s="70">
        <f>'Report Details'!$B$9</f>
        <v>0</v>
      </c>
      <c r="AB188" s="70">
        <f>'Report Details'!$B$10</f>
        <v>0</v>
      </c>
      <c r="AC18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88" s="70">
        <f>'Report Details'!$B$11</f>
        <v>0</v>
      </c>
      <c r="AE188" s="70"/>
      <c r="AF188" s="70"/>
    </row>
    <row r="189" spans="1:32" ht="18" customHeight="1" x14ac:dyDescent="0.3">
      <c r="A189" s="57"/>
      <c r="B189" s="57"/>
      <c r="C189" s="58"/>
      <c r="D189" s="71"/>
      <c r="E189" s="59"/>
      <c r="F189" s="59"/>
      <c r="G189" s="59"/>
      <c r="H189" s="60"/>
      <c r="I189" s="61"/>
      <c r="J189" s="60"/>
      <c r="K189" s="61"/>
      <c r="L189" s="139">
        <f>Inventory[[#This Row],[Sold - In-Store (Units)]]+Inventory[[#This Row],[Sold - Remotely (Units)]]</f>
        <v>0</v>
      </c>
      <c r="M189" s="141">
        <f>Inventory[[#This Row],[Sold - In-Store (Net Sales $)]]+Inventory[[#This Row],[Sold - Remotely (Net Sales $)]]</f>
        <v>0</v>
      </c>
      <c r="N189" s="60"/>
      <c r="O189" s="60"/>
      <c r="P189" s="60"/>
      <c r="Q189" s="60"/>
      <c r="R189" s="62"/>
      <c r="S189" s="63"/>
      <c r="T18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89" s="65"/>
      <c r="V189" s="66">
        <f>Inventory[[#This Row],[Net Weight/Unit]]*Inventory[[#This Row],[Closing Balance (Units)]]</f>
        <v>0</v>
      </c>
      <c r="W189" s="67">
        <f>Inventory[[#This Row],[Net Weight/Unit]]*Inventory[[#This Row],[Sold - Remotely (Units)]]</f>
        <v>0</v>
      </c>
      <c r="X189" s="67">
        <f>Inventory[[#This Row],[Net Weight/Unit]]*Inventory[[#This Row],[Sold - In-Store (Units)]]</f>
        <v>0</v>
      </c>
      <c r="Y189" s="67">
        <f>Inventory[[#This Row],[Net Weight/Unit]]*Inventory[[#This Row],[Sold - Total (Units)]]</f>
        <v>0</v>
      </c>
      <c r="Z189" s="70">
        <f>'Report Details'!$B$8</f>
        <v>0</v>
      </c>
      <c r="AA189" s="70">
        <f>'Report Details'!$B$9</f>
        <v>0</v>
      </c>
      <c r="AB189" s="70">
        <f>'Report Details'!$B$10</f>
        <v>0</v>
      </c>
      <c r="AC18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89" s="70">
        <f>'Report Details'!$B$11</f>
        <v>0</v>
      </c>
      <c r="AE189" s="70"/>
      <c r="AF189" s="70"/>
    </row>
    <row r="190" spans="1:32" ht="18" customHeight="1" x14ac:dyDescent="0.3">
      <c r="A190" s="57"/>
      <c r="B190" s="57"/>
      <c r="C190" s="58"/>
      <c r="D190" s="71"/>
      <c r="E190" s="59"/>
      <c r="F190" s="59"/>
      <c r="G190" s="59"/>
      <c r="H190" s="60"/>
      <c r="I190" s="61"/>
      <c r="J190" s="60"/>
      <c r="K190" s="61"/>
      <c r="L190" s="139">
        <f>Inventory[[#This Row],[Sold - In-Store (Units)]]+Inventory[[#This Row],[Sold - Remotely (Units)]]</f>
        <v>0</v>
      </c>
      <c r="M190" s="141">
        <f>Inventory[[#This Row],[Sold - In-Store (Net Sales $)]]+Inventory[[#This Row],[Sold - Remotely (Net Sales $)]]</f>
        <v>0</v>
      </c>
      <c r="N190" s="60"/>
      <c r="O190" s="60"/>
      <c r="P190" s="60"/>
      <c r="Q190" s="60"/>
      <c r="R190" s="62"/>
      <c r="S190" s="63"/>
      <c r="T19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90" s="65"/>
      <c r="V190" s="66">
        <f>Inventory[[#This Row],[Net Weight/Unit]]*Inventory[[#This Row],[Closing Balance (Units)]]</f>
        <v>0</v>
      </c>
      <c r="W190" s="67">
        <f>Inventory[[#This Row],[Net Weight/Unit]]*Inventory[[#This Row],[Sold - Remotely (Units)]]</f>
        <v>0</v>
      </c>
      <c r="X190" s="67">
        <f>Inventory[[#This Row],[Net Weight/Unit]]*Inventory[[#This Row],[Sold - In-Store (Units)]]</f>
        <v>0</v>
      </c>
      <c r="Y190" s="67">
        <f>Inventory[[#This Row],[Net Weight/Unit]]*Inventory[[#This Row],[Sold - Total (Units)]]</f>
        <v>0</v>
      </c>
      <c r="Z190" s="70">
        <f>'Report Details'!$B$8</f>
        <v>0</v>
      </c>
      <c r="AA190" s="70">
        <f>'Report Details'!$B$9</f>
        <v>0</v>
      </c>
      <c r="AB190" s="70">
        <f>'Report Details'!$B$10</f>
        <v>0</v>
      </c>
      <c r="AC19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90" s="70">
        <f>'Report Details'!$B$11</f>
        <v>0</v>
      </c>
      <c r="AE190" s="70"/>
      <c r="AF190" s="70"/>
    </row>
    <row r="191" spans="1:32" ht="18" customHeight="1" x14ac:dyDescent="0.3">
      <c r="A191" s="57"/>
      <c r="B191" s="57"/>
      <c r="C191" s="58"/>
      <c r="D191" s="71"/>
      <c r="E191" s="59"/>
      <c r="F191" s="59"/>
      <c r="G191" s="59"/>
      <c r="H191" s="60"/>
      <c r="I191" s="61"/>
      <c r="J191" s="60"/>
      <c r="K191" s="61"/>
      <c r="L191" s="139">
        <f>Inventory[[#This Row],[Sold - In-Store (Units)]]+Inventory[[#This Row],[Sold - Remotely (Units)]]</f>
        <v>0</v>
      </c>
      <c r="M191" s="141">
        <f>Inventory[[#This Row],[Sold - In-Store (Net Sales $)]]+Inventory[[#This Row],[Sold - Remotely (Net Sales $)]]</f>
        <v>0</v>
      </c>
      <c r="N191" s="60"/>
      <c r="O191" s="60"/>
      <c r="P191" s="60"/>
      <c r="Q191" s="60"/>
      <c r="R191" s="62"/>
      <c r="S191" s="63"/>
      <c r="T19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91" s="65"/>
      <c r="V191" s="66">
        <f>Inventory[[#This Row],[Net Weight/Unit]]*Inventory[[#This Row],[Closing Balance (Units)]]</f>
        <v>0</v>
      </c>
      <c r="W191" s="67">
        <f>Inventory[[#This Row],[Net Weight/Unit]]*Inventory[[#This Row],[Sold - Remotely (Units)]]</f>
        <v>0</v>
      </c>
      <c r="X191" s="67">
        <f>Inventory[[#This Row],[Net Weight/Unit]]*Inventory[[#This Row],[Sold - In-Store (Units)]]</f>
        <v>0</v>
      </c>
      <c r="Y191" s="67">
        <f>Inventory[[#This Row],[Net Weight/Unit]]*Inventory[[#This Row],[Sold - Total (Units)]]</f>
        <v>0</v>
      </c>
      <c r="Z191" s="70">
        <f>'Report Details'!$B$8</f>
        <v>0</v>
      </c>
      <c r="AA191" s="70">
        <f>'Report Details'!$B$9</f>
        <v>0</v>
      </c>
      <c r="AB191" s="70">
        <f>'Report Details'!$B$10</f>
        <v>0</v>
      </c>
      <c r="AC19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91" s="70">
        <f>'Report Details'!$B$11</f>
        <v>0</v>
      </c>
      <c r="AE191" s="70"/>
      <c r="AF191" s="70"/>
    </row>
    <row r="192" spans="1:32" ht="18" customHeight="1" x14ac:dyDescent="0.3">
      <c r="A192" s="57"/>
      <c r="B192" s="57"/>
      <c r="C192" s="58"/>
      <c r="D192" s="71"/>
      <c r="E192" s="59"/>
      <c r="F192" s="59"/>
      <c r="G192" s="59"/>
      <c r="H192" s="60"/>
      <c r="I192" s="61"/>
      <c r="J192" s="60"/>
      <c r="K192" s="61"/>
      <c r="L192" s="139">
        <f>Inventory[[#This Row],[Sold - In-Store (Units)]]+Inventory[[#This Row],[Sold - Remotely (Units)]]</f>
        <v>0</v>
      </c>
      <c r="M192" s="141">
        <f>Inventory[[#This Row],[Sold - In-Store (Net Sales $)]]+Inventory[[#This Row],[Sold - Remotely (Net Sales $)]]</f>
        <v>0</v>
      </c>
      <c r="N192" s="60"/>
      <c r="O192" s="60"/>
      <c r="P192" s="60"/>
      <c r="Q192" s="60"/>
      <c r="R192" s="62"/>
      <c r="S192" s="63"/>
      <c r="T19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92" s="65"/>
      <c r="V192" s="66">
        <f>Inventory[[#This Row],[Net Weight/Unit]]*Inventory[[#This Row],[Closing Balance (Units)]]</f>
        <v>0</v>
      </c>
      <c r="W192" s="67">
        <f>Inventory[[#This Row],[Net Weight/Unit]]*Inventory[[#This Row],[Sold - Remotely (Units)]]</f>
        <v>0</v>
      </c>
      <c r="X192" s="67">
        <f>Inventory[[#This Row],[Net Weight/Unit]]*Inventory[[#This Row],[Sold - In-Store (Units)]]</f>
        <v>0</v>
      </c>
      <c r="Y192" s="67">
        <f>Inventory[[#This Row],[Net Weight/Unit]]*Inventory[[#This Row],[Sold - Total (Units)]]</f>
        <v>0</v>
      </c>
      <c r="Z192" s="70">
        <f>'Report Details'!$B$8</f>
        <v>0</v>
      </c>
      <c r="AA192" s="70">
        <f>'Report Details'!$B$9</f>
        <v>0</v>
      </c>
      <c r="AB192" s="70">
        <f>'Report Details'!$B$10</f>
        <v>0</v>
      </c>
      <c r="AC19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92" s="70">
        <f>'Report Details'!$B$11</f>
        <v>0</v>
      </c>
      <c r="AE192" s="70"/>
      <c r="AF192" s="70"/>
    </row>
    <row r="193" spans="1:32" ht="18" customHeight="1" x14ac:dyDescent="0.3">
      <c r="A193" s="57"/>
      <c r="B193" s="57"/>
      <c r="C193" s="58"/>
      <c r="D193" s="71"/>
      <c r="E193" s="59"/>
      <c r="F193" s="59"/>
      <c r="G193" s="59"/>
      <c r="H193" s="60"/>
      <c r="I193" s="61"/>
      <c r="J193" s="60"/>
      <c r="K193" s="61"/>
      <c r="L193" s="139">
        <f>Inventory[[#This Row],[Sold - In-Store (Units)]]+Inventory[[#This Row],[Sold - Remotely (Units)]]</f>
        <v>0</v>
      </c>
      <c r="M193" s="141">
        <f>Inventory[[#This Row],[Sold - In-Store (Net Sales $)]]+Inventory[[#This Row],[Sold - Remotely (Net Sales $)]]</f>
        <v>0</v>
      </c>
      <c r="N193" s="60"/>
      <c r="O193" s="60"/>
      <c r="P193" s="60"/>
      <c r="Q193" s="60"/>
      <c r="R193" s="62"/>
      <c r="S193" s="63"/>
      <c r="T19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93" s="65"/>
      <c r="V193" s="66">
        <f>Inventory[[#This Row],[Net Weight/Unit]]*Inventory[[#This Row],[Closing Balance (Units)]]</f>
        <v>0</v>
      </c>
      <c r="W193" s="67">
        <f>Inventory[[#This Row],[Net Weight/Unit]]*Inventory[[#This Row],[Sold - Remotely (Units)]]</f>
        <v>0</v>
      </c>
      <c r="X193" s="67">
        <f>Inventory[[#This Row],[Net Weight/Unit]]*Inventory[[#This Row],[Sold - In-Store (Units)]]</f>
        <v>0</v>
      </c>
      <c r="Y193" s="67">
        <f>Inventory[[#This Row],[Net Weight/Unit]]*Inventory[[#This Row],[Sold - Total (Units)]]</f>
        <v>0</v>
      </c>
      <c r="Z193" s="70">
        <f>'Report Details'!$B$8</f>
        <v>0</v>
      </c>
      <c r="AA193" s="70">
        <f>'Report Details'!$B$9</f>
        <v>0</v>
      </c>
      <c r="AB193" s="70">
        <f>'Report Details'!$B$10</f>
        <v>0</v>
      </c>
      <c r="AC19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93" s="70">
        <f>'Report Details'!$B$11</f>
        <v>0</v>
      </c>
      <c r="AE193" s="70"/>
      <c r="AF193" s="70"/>
    </row>
    <row r="194" spans="1:32" ht="18" customHeight="1" x14ac:dyDescent="0.3">
      <c r="A194" s="57"/>
      <c r="B194" s="57"/>
      <c r="C194" s="58"/>
      <c r="D194" s="71"/>
      <c r="E194" s="59"/>
      <c r="F194" s="59"/>
      <c r="G194" s="59"/>
      <c r="H194" s="60"/>
      <c r="I194" s="61"/>
      <c r="J194" s="60"/>
      <c r="K194" s="61"/>
      <c r="L194" s="139">
        <f>Inventory[[#This Row],[Sold - In-Store (Units)]]+Inventory[[#This Row],[Sold - Remotely (Units)]]</f>
        <v>0</v>
      </c>
      <c r="M194" s="141">
        <f>Inventory[[#This Row],[Sold - In-Store (Net Sales $)]]+Inventory[[#This Row],[Sold - Remotely (Net Sales $)]]</f>
        <v>0</v>
      </c>
      <c r="N194" s="60"/>
      <c r="O194" s="60"/>
      <c r="P194" s="60"/>
      <c r="Q194" s="60"/>
      <c r="R194" s="62"/>
      <c r="S194" s="63"/>
      <c r="T19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94" s="65"/>
      <c r="V194" s="66">
        <f>Inventory[[#This Row],[Net Weight/Unit]]*Inventory[[#This Row],[Closing Balance (Units)]]</f>
        <v>0</v>
      </c>
      <c r="W194" s="67">
        <f>Inventory[[#This Row],[Net Weight/Unit]]*Inventory[[#This Row],[Sold - Remotely (Units)]]</f>
        <v>0</v>
      </c>
      <c r="X194" s="67">
        <f>Inventory[[#This Row],[Net Weight/Unit]]*Inventory[[#This Row],[Sold - In-Store (Units)]]</f>
        <v>0</v>
      </c>
      <c r="Y194" s="67">
        <f>Inventory[[#This Row],[Net Weight/Unit]]*Inventory[[#This Row],[Sold - Total (Units)]]</f>
        <v>0</v>
      </c>
      <c r="Z194" s="70">
        <f>'Report Details'!$B$8</f>
        <v>0</v>
      </c>
      <c r="AA194" s="70">
        <f>'Report Details'!$B$9</f>
        <v>0</v>
      </c>
      <c r="AB194" s="70">
        <f>'Report Details'!$B$10</f>
        <v>0</v>
      </c>
      <c r="AC19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94" s="70">
        <f>'Report Details'!$B$11</f>
        <v>0</v>
      </c>
      <c r="AE194" s="70"/>
      <c r="AF194" s="70"/>
    </row>
    <row r="195" spans="1:32" ht="18" customHeight="1" x14ac:dyDescent="0.3">
      <c r="A195" s="57"/>
      <c r="B195" s="57"/>
      <c r="C195" s="58"/>
      <c r="D195" s="71"/>
      <c r="E195" s="59"/>
      <c r="F195" s="59"/>
      <c r="G195" s="59"/>
      <c r="H195" s="60"/>
      <c r="I195" s="61"/>
      <c r="J195" s="60"/>
      <c r="K195" s="61"/>
      <c r="L195" s="139">
        <f>Inventory[[#This Row],[Sold - In-Store (Units)]]+Inventory[[#This Row],[Sold - Remotely (Units)]]</f>
        <v>0</v>
      </c>
      <c r="M195" s="141">
        <f>Inventory[[#This Row],[Sold - In-Store (Net Sales $)]]+Inventory[[#This Row],[Sold - Remotely (Net Sales $)]]</f>
        <v>0</v>
      </c>
      <c r="N195" s="60"/>
      <c r="O195" s="60"/>
      <c r="P195" s="60"/>
      <c r="Q195" s="60"/>
      <c r="R195" s="62"/>
      <c r="S195" s="63"/>
      <c r="T19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95" s="65"/>
      <c r="V195" s="66">
        <f>Inventory[[#This Row],[Net Weight/Unit]]*Inventory[[#This Row],[Closing Balance (Units)]]</f>
        <v>0</v>
      </c>
      <c r="W195" s="67">
        <f>Inventory[[#This Row],[Net Weight/Unit]]*Inventory[[#This Row],[Sold - Remotely (Units)]]</f>
        <v>0</v>
      </c>
      <c r="X195" s="67">
        <f>Inventory[[#This Row],[Net Weight/Unit]]*Inventory[[#This Row],[Sold - In-Store (Units)]]</f>
        <v>0</v>
      </c>
      <c r="Y195" s="67">
        <f>Inventory[[#This Row],[Net Weight/Unit]]*Inventory[[#This Row],[Sold - Total (Units)]]</f>
        <v>0</v>
      </c>
      <c r="Z195" s="70">
        <f>'Report Details'!$B$8</f>
        <v>0</v>
      </c>
      <c r="AA195" s="70">
        <f>'Report Details'!$B$9</f>
        <v>0</v>
      </c>
      <c r="AB195" s="70">
        <f>'Report Details'!$B$10</f>
        <v>0</v>
      </c>
      <c r="AC19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95" s="70">
        <f>'Report Details'!$B$11</f>
        <v>0</v>
      </c>
      <c r="AE195" s="70"/>
      <c r="AF195" s="70"/>
    </row>
    <row r="196" spans="1:32" ht="18" customHeight="1" x14ac:dyDescent="0.3">
      <c r="A196" s="57"/>
      <c r="B196" s="57"/>
      <c r="C196" s="58"/>
      <c r="D196" s="71"/>
      <c r="E196" s="59"/>
      <c r="F196" s="59"/>
      <c r="G196" s="59"/>
      <c r="H196" s="60"/>
      <c r="I196" s="61"/>
      <c r="J196" s="60"/>
      <c r="K196" s="61"/>
      <c r="L196" s="139">
        <f>Inventory[[#This Row],[Sold - In-Store (Units)]]+Inventory[[#This Row],[Sold - Remotely (Units)]]</f>
        <v>0</v>
      </c>
      <c r="M196" s="141">
        <f>Inventory[[#This Row],[Sold - In-Store (Net Sales $)]]+Inventory[[#This Row],[Sold - Remotely (Net Sales $)]]</f>
        <v>0</v>
      </c>
      <c r="N196" s="60"/>
      <c r="O196" s="60"/>
      <c r="P196" s="60"/>
      <c r="Q196" s="60"/>
      <c r="R196" s="62"/>
      <c r="S196" s="63"/>
      <c r="T19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96" s="65"/>
      <c r="V196" s="66">
        <f>Inventory[[#This Row],[Net Weight/Unit]]*Inventory[[#This Row],[Closing Balance (Units)]]</f>
        <v>0</v>
      </c>
      <c r="W196" s="67">
        <f>Inventory[[#This Row],[Net Weight/Unit]]*Inventory[[#This Row],[Sold - Remotely (Units)]]</f>
        <v>0</v>
      </c>
      <c r="X196" s="67">
        <f>Inventory[[#This Row],[Net Weight/Unit]]*Inventory[[#This Row],[Sold - In-Store (Units)]]</f>
        <v>0</v>
      </c>
      <c r="Y196" s="67">
        <f>Inventory[[#This Row],[Net Weight/Unit]]*Inventory[[#This Row],[Sold - Total (Units)]]</f>
        <v>0</v>
      </c>
      <c r="Z196" s="70">
        <f>'Report Details'!$B$8</f>
        <v>0</v>
      </c>
      <c r="AA196" s="70">
        <f>'Report Details'!$B$9</f>
        <v>0</v>
      </c>
      <c r="AB196" s="70">
        <f>'Report Details'!$B$10</f>
        <v>0</v>
      </c>
      <c r="AC19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96" s="70">
        <f>'Report Details'!$B$11</f>
        <v>0</v>
      </c>
      <c r="AE196" s="70"/>
      <c r="AF196" s="70"/>
    </row>
    <row r="197" spans="1:32" ht="18" customHeight="1" x14ac:dyDescent="0.3">
      <c r="A197" s="57"/>
      <c r="B197" s="57"/>
      <c r="C197" s="58"/>
      <c r="D197" s="71"/>
      <c r="E197" s="59"/>
      <c r="F197" s="59"/>
      <c r="G197" s="59"/>
      <c r="H197" s="60"/>
      <c r="I197" s="61"/>
      <c r="J197" s="60"/>
      <c r="K197" s="61"/>
      <c r="L197" s="139">
        <f>Inventory[[#This Row],[Sold - In-Store (Units)]]+Inventory[[#This Row],[Sold - Remotely (Units)]]</f>
        <v>0</v>
      </c>
      <c r="M197" s="141">
        <f>Inventory[[#This Row],[Sold - In-Store (Net Sales $)]]+Inventory[[#This Row],[Sold - Remotely (Net Sales $)]]</f>
        <v>0</v>
      </c>
      <c r="N197" s="60"/>
      <c r="O197" s="60"/>
      <c r="P197" s="60"/>
      <c r="Q197" s="60"/>
      <c r="R197" s="62"/>
      <c r="S197" s="63"/>
      <c r="T19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97" s="65"/>
      <c r="V197" s="66">
        <f>Inventory[[#This Row],[Net Weight/Unit]]*Inventory[[#This Row],[Closing Balance (Units)]]</f>
        <v>0</v>
      </c>
      <c r="W197" s="67">
        <f>Inventory[[#This Row],[Net Weight/Unit]]*Inventory[[#This Row],[Sold - Remotely (Units)]]</f>
        <v>0</v>
      </c>
      <c r="X197" s="67">
        <f>Inventory[[#This Row],[Net Weight/Unit]]*Inventory[[#This Row],[Sold - In-Store (Units)]]</f>
        <v>0</v>
      </c>
      <c r="Y197" s="67">
        <f>Inventory[[#This Row],[Net Weight/Unit]]*Inventory[[#This Row],[Sold - Total (Units)]]</f>
        <v>0</v>
      </c>
      <c r="Z197" s="70">
        <f>'Report Details'!$B$8</f>
        <v>0</v>
      </c>
      <c r="AA197" s="70">
        <f>'Report Details'!$B$9</f>
        <v>0</v>
      </c>
      <c r="AB197" s="70">
        <f>'Report Details'!$B$10</f>
        <v>0</v>
      </c>
      <c r="AC19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97" s="70">
        <f>'Report Details'!$B$11</f>
        <v>0</v>
      </c>
      <c r="AE197" s="70"/>
      <c r="AF197" s="70"/>
    </row>
    <row r="198" spans="1:32" ht="18" customHeight="1" x14ac:dyDescent="0.3">
      <c r="A198" s="57"/>
      <c r="B198" s="57"/>
      <c r="C198" s="58"/>
      <c r="D198" s="71"/>
      <c r="E198" s="59"/>
      <c r="F198" s="59"/>
      <c r="G198" s="59"/>
      <c r="H198" s="60"/>
      <c r="I198" s="61"/>
      <c r="J198" s="60"/>
      <c r="K198" s="61"/>
      <c r="L198" s="139">
        <f>Inventory[[#This Row],[Sold - In-Store (Units)]]+Inventory[[#This Row],[Sold - Remotely (Units)]]</f>
        <v>0</v>
      </c>
      <c r="M198" s="141">
        <f>Inventory[[#This Row],[Sold - In-Store (Net Sales $)]]+Inventory[[#This Row],[Sold - Remotely (Net Sales $)]]</f>
        <v>0</v>
      </c>
      <c r="N198" s="60"/>
      <c r="O198" s="60"/>
      <c r="P198" s="60"/>
      <c r="Q198" s="60"/>
      <c r="R198" s="62"/>
      <c r="S198" s="63"/>
      <c r="T19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98" s="65"/>
      <c r="V198" s="66">
        <f>Inventory[[#This Row],[Net Weight/Unit]]*Inventory[[#This Row],[Closing Balance (Units)]]</f>
        <v>0</v>
      </c>
      <c r="W198" s="67">
        <f>Inventory[[#This Row],[Net Weight/Unit]]*Inventory[[#This Row],[Sold - Remotely (Units)]]</f>
        <v>0</v>
      </c>
      <c r="X198" s="67">
        <f>Inventory[[#This Row],[Net Weight/Unit]]*Inventory[[#This Row],[Sold - In-Store (Units)]]</f>
        <v>0</v>
      </c>
      <c r="Y198" s="67">
        <f>Inventory[[#This Row],[Net Weight/Unit]]*Inventory[[#This Row],[Sold - Total (Units)]]</f>
        <v>0</v>
      </c>
      <c r="Z198" s="70">
        <f>'Report Details'!$B$8</f>
        <v>0</v>
      </c>
      <c r="AA198" s="70">
        <f>'Report Details'!$B$9</f>
        <v>0</v>
      </c>
      <c r="AB198" s="70">
        <f>'Report Details'!$B$10</f>
        <v>0</v>
      </c>
      <c r="AC19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98" s="70">
        <f>'Report Details'!$B$11</f>
        <v>0</v>
      </c>
      <c r="AE198" s="70"/>
      <c r="AF198" s="70"/>
    </row>
    <row r="199" spans="1:32" ht="18" customHeight="1" x14ac:dyDescent="0.3">
      <c r="A199" s="57"/>
      <c r="B199" s="57"/>
      <c r="C199" s="58"/>
      <c r="D199" s="71"/>
      <c r="E199" s="59"/>
      <c r="F199" s="59"/>
      <c r="G199" s="59"/>
      <c r="H199" s="60"/>
      <c r="I199" s="61"/>
      <c r="J199" s="60"/>
      <c r="K199" s="61"/>
      <c r="L199" s="139">
        <f>Inventory[[#This Row],[Sold - In-Store (Units)]]+Inventory[[#This Row],[Sold - Remotely (Units)]]</f>
        <v>0</v>
      </c>
      <c r="M199" s="141">
        <f>Inventory[[#This Row],[Sold - In-Store (Net Sales $)]]+Inventory[[#This Row],[Sold - Remotely (Net Sales $)]]</f>
        <v>0</v>
      </c>
      <c r="N199" s="60"/>
      <c r="O199" s="60"/>
      <c r="P199" s="60"/>
      <c r="Q199" s="60"/>
      <c r="R199" s="62"/>
      <c r="S199" s="63"/>
      <c r="T19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99" s="65"/>
      <c r="V199" s="66">
        <f>Inventory[[#This Row],[Net Weight/Unit]]*Inventory[[#This Row],[Closing Balance (Units)]]</f>
        <v>0</v>
      </c>
      <c r="W199" s="67">
        <f>Inventory[[#This Row],[Net Weight/Unit]]*Inventory[[#This Row],[Sold - Remotely (Units)]]</f>
        <v>0</v>
      </c>
      <c r="X199" s="67">
        <f>Inventory[[#This Row],[Net Weight/Unit]]*Inventory[[#This Row],[Sold - In-Store (Units)]]</f>
        <v>0</v>
      </c>
      <c r="Y199" s="67">
        <f>Inventory[[#This Row],[Net Weight/Unit]]*Inventory[[#This Row],[Sold - Total (Units)]]</f>
        <v>0</v>
      </c>
      <c r="Z199" s="70">
        <f>'Report Details'!$B$8</f>
        <v>0</v>
      </c>
      <c r="AA199" s="70">
        <f>'Report Details'!$B$9</f>
        <v>0</v>
      </c>
      <c r="AB199" s="70">
        <f>'Report Details'!$B$10</f>
        <v>0</v>
      </c>
      <c r="AC19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99" s="70">
        <f>'Report Details'!$B$11</f>
        <v>0</v>
      </c>
      <c r="AE199" s="70"/>
      <c r="AF199" s="70"/>
    </row>
    <row r="200" spans="1:32" ht="18" customHeight="1" x14ac:dyDescent="0.3">
      <c r="A200" s="57"/>
      <c r="B200" s="57"/>
      <c r="C200" s="58"/>
      <c r="D200" s="71"/>
      <c r="E200" s="59"/>
      <c r="F200" s="59"/>
      <c r="G200" s="59"/>
      <c r="H200" s="60"/>
      <c r="I200" s="61"/>
      <c r="J200" s="60"/>
      <c r="K200" s="61"/>
      <c r="L200" s="139">
        <f>Inventory[[#This Row],[Sold - In-Store (Units)]]+Inventory[[#This Row],[Sold - Remotely (Units)]]</f>
        <v>0</v>
      </c>
      <c r="M200" s="141">
        <f>Inventory[[#This Row],[Sold - In-Store (Net Sales $)]]+Inventory[[#This Row],[Sold - Remotely (Net Sales $)]]</f>
        <v>0</v>
      </c>
      <c r="N200" s="60"/>
      <c r="O200" s="60"/>
      <c r="P200" s="60"/>
      <c r="Q200" s="60"/>
      <c r="R200" s="62"/>
      <c r="S200" s="63"/>
      <c r="T20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00" s="65"/>
      <c r="V200" s="66">
        <f>Inventory[[#This Row],[Net Weight/Unit]]*Inventory[[#This Row],[Closing Balance (Units)]]</f>
        <v>0</v>
      </c>
      <c r="W200" s="67">
        <f>Inventory[[#This Row],[Net Weight/Unit]]*Inventory[[#This Row],[Sold - Remotely (Units)]]</f>
        <v>0</v>
      </c>
      <c r="X200" s="67">
        <f>Inventory[[#This Row],[Net Weight/Unit]]*Inventory[[#This Row],[Sold - In-Store (Units)]]</f>
        <v>0</v>
      </c>
      <c r="Y200" s="67">
        <f>Inventory[[#This Row],[Net Weight/Unit]]*Inventory[[#This Row],[Sold - Total (Units)]]</f>
        <v>0</v>
      </c>
      <c r="Z200" s="70">
        <f>'Report Details'!$B$8</f>
        <v>0</v>
      </c>
      <c r="AA200" s="70">
        <f>'Report Details'!$B$9</f>
        <v>0</v>
      </c>
      <c r="AB200" s="70">
        <f>'Report Details'!$B$10</f>
        <v>0</v>
      </c>
      <c r="AC20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00" s="70">
        <f>'Report Details'!$B$11</f>
        <v>0</v>
      </c>
      <c r="AE200" s="70"/>
      <c r="AF200" s="70"/>
    </row>
    <row r="201" spans="1:32" ht="18" customHeight="1" x14ac:dyDescent="0.3">
      <c r="A201" s="57"/>
      <c r="B201" s="57"/>
      <c r="C201" s="58"/>
      <c r="D201" s="71"/>
      <c r="E201" s="59"/>
      <c r="F201" s="59"/>
      <c r="G201" s="59"/>
      <c r="H201" s="60"/>
      <c r="I201" s="61"/>
      <c r="J201" s="60"/>
      <c r="K201" s="61"/>
      <c r="L201" s="139">
        <f>Inventory[[#This Row],[Sold - In-Store (Units)]]+Inventory[[#This Row],[Sold - Remotely (Units)]]</f>
        <v>0</v>
      </c>
      <c r="M201" s="141">
        <f>Inventory[[#This Row],[Sold - In-Store (Net Sales $)]]+Inventory[[#This Row],[Sold - Remotely (Net Sales $)]]</f>
        <v>0</v>
      </c>
      <c r="N201" s="60"/>
      <c r="O201" s="60"/>
      <c r="P201" s="60"/>
      <c r="Q201" s="60"/>
      <c r="R201" s="62"/>
      <c r="S201" s="63"/>
      <c r="T20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01" s="65"/>
      <c r="V201" s="66">
        <f>Inventory[[#This Row],[Net Weight/Unit]]*Inventory[[#This Row],[Closing Balance (Units)]]</f>
        <v>0</v>
      </c>
      <c r="W201" s="67">
        <f>Inventory[[#This Row],[Net Weight/Unit]]*Inventory[[#This Row],[Sold - Remotely (Units)]]</f>
        <v>0</v>
      </c>
      <c r="X201" s="67">
        <f>Inventory[[#This Row],[Net Weight/Unit]]*Inventory[[#This Row],[Sold - In-Store (Units)]]</f>
        <v>0</v>
      </c>
      <c r="Y201" s="67">
        <f>Inventory[[#This Row],[Net Weight/Unit]]*Inventory[[#This Row],[Sold - Total (Units)]]</f>
        <v>0</v>
      </c>
      <c r="Z201" s="70">
        <f>'Report Details'!$B$8</f>
        <v>0</v>
      </c>
      <c r="AA201" s="70">
        <f>'Report Details'!$B$9</f>
        <v>0</v>
      </c>
      <c r="AB201" s="70">
        <f>'Report Details'!$B$10</f>
        <v>0</v>
      </c>
      <c r="AC20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01" s="70">
        <f>'Report Details'!$B$11</f>
        <v>0</v>
      </c>
      <c r="AE201" s="70"/>
      <c r="AF201" s="70"/>
    </row>
    <row r="202" spans="1:32" ht="18" customHeight="1" x14ac:dyDescent="0.3">
      <c r="A202" s="57"/>
      <c r="B202" s="57"/>
      <c r="C202" s="58"/>
      <c r="D202" s="71"/>
      <c r="E202" s="59"/>
      <c r="F202" s="59"/>
      <c r="G202" s="59"/>
      <c r="H202" s="60"/>
      <c r="I202" s="61"/>
      <c r="J202" s="60"/>
      <c r="K202" s="61"/>
      <c r="L202" s="139">
        <f>Inventory[[#This Row],[Sold - In-Store (Units)]]+Inventory[[#This Row],[Sold - Remotely (Units)]]</f>
        <v>0</v>
      </c>
      <c r="M202" s="141">
        <f>Inventory[[#This Row],[Sold - In-Store (Net Sales $)]]+Inventory[[#This Row],[Sold - Remotely (Net Sales $)]]</f>
        <v>0</v>
      </c>
      <c r="N202" s="60"/>
      <c r="O202" s="60"/>
      <c r="P202" s="60"/>
      <c r="Q202" s="60"/>
      <c r="R202" s="62"/>
      <c r="S202" s="63"/>
      <c r="T20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02" s="65"/>
      <c r="V202" s="66">
        <f>Inventory[[#This Row],[Net Weight/Unit]]*Inventory[[#This Row],[Closing Balance (Units)]]</f>
        <v>0</v>
      </c>
      <c r="W202" s="67">
        <f>Inventory[[#This Row],[Net Weight/Unit]]*Inventory[[#This Row],[Sold - Remotely (Units)]]</f>
        <v>0</v>
      </c>
      <c r="X202" s="67">
        <f>Inventory[[#This Row],[Net Weight/Unit]]*Inventory[[#This Row],[Sold - In-Store (Units)]]</f>
        <v>0</v>
      </c>
      <c r="Y202" s="67">
        <f>Inventory[[#This Row],[Net Weight/Unit]]*Inventory[[#This Row],[Sold - Total (Units)]]</f>
        <v>0</v>
      </c>
      <c r="Z202" s="70">
        <f>'Report Details'!$B$8</f>
        <v>0</v>
      </c>
      <c r="AA202" s="70">
        <f>'Report Details'!$B$9</f>
        <v>0</v>
      </c>
      <c r="AB202" s="70">
        <f>'Report Details'!$B$10</f>
        <v>0</v>
      </c>
      <c r="AC20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02" s="70">
        <f>'Report Details'!$B$11</f>
        <v>0</v>
      </c>
      <c r="AE202" s="70"/>
      <c r="AF202" s="70"/>
    </row>
    <row r="203" spans="1:32" ht="18" customHeight="1" x14ac:dyDescent="0.3">
      <c r="A203" s="57"/>
      <c r="B203" s="57"/>
      <c r="C203" s="58"/>
      <c r="D203" s="71"/>
      <c r="E203" s="59"/>
      <c r="F203" s="59"/>
      <c r="G203" s="59"/>
      <c r="H203" s="60"/>
      <c r="I203" s="61"/>
      <c r="J203" s="60"/>
      <c r="K203" s="61"/>
      <c r="L203" s="139">
        <f>Inventory[[#This Row],[Sold - In-Store (Units)]]+Inventory[[#This Row],[Sold - Remotely (Units)]]</f>
        <v>0</v>
      </c>
      <c r="M203" s="141">
        <f>Inventory[[#This Row],[Sold - In-Store (Net Sales $)]]+Inventory[[#This Row],[Sold - Remotely (Net Sales $)]]</f>
        <v>0</v>
      </c>
      <c r="N203" s="60"/>
      <c r="O203" s="60"/>
      <c r="P203" s="60"/>
      <c r="Q203" s="60"/>
      <c r="R203" s="62"/>
      <c r="S203" s="63"/>
      <c r="T20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03" s="65"/>
      <c r="V203" s="66">
        <f>Inventory[[#This Row],[Net Weight/Unit]]*Inventory[[#This Row],[Closing Balance (Units)]]</f>
        <v>0</v>
      </c>
      <c r="W203" s="67">
        <f>Inventory[[#This Row],[Net Weight/Unit]]*Inventory[[#This Row],[Sold - Remotely (Units)]]</f>
        <v>0</v>
      </c>
      <c r="X203" s="67">
        <f>Inventory[[#This Row],[Net Weight/Unit]]*Inventory[[#This Row],[Sold - In-Store (Units)]]</f>
        <v>0</v>
      </c>
      <c r="Y203" s="67">
        <f>Inventory[[#This Row],[Net Weight/Unit]]*Inventory[[#This Row],[Sold - Total (Units)]]</f>
        <v>0</v>
      </c>
      <c r="Z203" s="70">
        <f>'Report Details'!$B$8</f>
        <v>0</v>
      </c>
      <c r="AA203" s="70">
        <f>'Report Details'!$B$9</f>
        <v>0</v>
      </c>
      <c r="AB203" s="70">
        <f>'Report Details'!$B$10</f>
        <v>0</v>
      </c>
      <c r="AC20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03" s="70">
        <f>'Report Details'!$B$11</f>
        <v>0</v>
      </c>
      <c r="AE203" s="70"/>
      <c r="AF203" s="70"/>
    </row>
    <row r="204" spans="1:32" ht="18" customHeight="1" x14ac:dyDescent="0.3">
      <c r="A204" s="57"/>
      <c r="B204" s="57"/>
      <c r="C204" s="58"/>
      <c r="D204" s="71"/>
      <c r="E204" s="59"/>
      <c r="F204" s="59"/>
      <c r="G204" s="59"/>
      <c r="H204" s="60"/>
      <c r="I204" s="61"/>
      <c r="J204" s="60"/>
      <c r="K204" s="61"/>
      <c r="L204" s="139">
        <f>Inventory[[#This Row],[Sold - In-Store (Units)]]+Inventory[[#This Row],[Sold - Remotely (Units)]]</f>
        <v>0</v>
      </c>
      <c r="M204" s="141">
        <f>Inventory[[#This Row],[Sold - In-Store (Net Sales $)]]+Inventory[[#This Row],[Sold - Remotely (Net Sales $)]]</f>
        <v>0</v>
      </c>
      <c r="N204" s="60"/>
      <c r="O204" s="60"/>
      <c r="P204" s="60"/>
      <c r="Q204" s="60"/>
      <c r="R204" s="62"/>
      <c r="S204" s="63"/>
      <c r="T20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04" s="65"/>
      <c r="V204" s="66">
        <f>Inventory[[#This Row],[Net Weight/Unit]]*Inventory[[#This Row],[Closing Balance (Units)]]</f>
        <v>0</v>
      </c>
      <c r="W204" s="67">
        <f>Inventory[[#This Row],[Net Weight/Unit]]*Inventory[[#This Row],[Sold - Remotely (Units)]]</f>
        <v>0</v>
      </c>
      <c r="X204" s="67">
        <f>Inventory[[#This Row],[Net Weight/Unit]]*Inventory[[#This Row],[Sold - In-Store (Units)]]</f>
        <v>0</v>
      </c>
      <c r="Y204" s="67">
        <f>Inventory[[#This Row],[Net Weight/Unit]]*Inventory[[#This Row],[Sold - Total (Units)]]</f>
        <v>0</v>
      </c>
      <c r="Z204" s="70">
        <f>'Report Details'!$B$8</f>
        <v>0</v>
      </c>
      <c r="AA204" s="70">
        <f>'Report Details'!$B$9</f>
        <v>0</v>
      </c>
      <c r="AB204" s="70">
        <f>'Report Details'!$B$10</f>
        <v>0</v>
      </c>
      <c r="AC20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04" s="70">
        <f>'Report Details'!$B$11</f>
        <v>0</v>
      </c>
      <c r="AE204" s="70"/>
      <c r="AF204" s="70"/>
    </row>
    <row r="205" spans="1:32" ht="18" customHeight="1" x14ac:dyDescent="0.3">
      <c r="A205" s="57"/>
      <c r="B205" s="57"/>
      <c r="C205" s="58"/>
      <c r="D205" s="71"/>
      <c r="E205" s="59"/>
      <c r="F205" s="59"/>
      <c r="G205" s="59"/>
      <c r="H205" s="60"/>
      <c r="I205" s="61"/>
      <c r="J205" s="60"/>
      <c r="K205" s="61"/>
      <c r="L205" s="139">
        <f>Inventory[[#This Row],[Sold - In-Store (Units)]]+Inventory[[#This Row],[Sold - Remotely (Units)]]</f>
        <v>0</v>
      </c>
      <c r="M205" s="141">
        <f>Inventory[[#This Row],[Sold - In-Store (Net Sales $)]]+Inventory[[#This Row],[Sold - Remotely (Net Sales $)]]</f>
        <v>0</v>
      </c>
      <c r="N205" s="60"/>
      <c r="O205" s="60"/>
      <c r="P205" s="60"/>
      <c r="Q205" s="60"/>
      <c r="R205" s="62"/>
      <c r="S205" s="63"/>
      <c r="T20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05" s="65"/>
      <c r="V205" s="66">
        <f>Inventory[[#This Row],[Net Weight/Unit]]*Inventory[[#This Row],[Closing Balance (Units)]]</f>
        <v>0</v>
      </c>
      <c r="W205" s="67">
        <f>Inventory[[#This Row],[Net Weight/Unit]]*Inventory[[#This Row],[Sold - Remotely (Units)]]</f>
        <v>0</v>
      </c>
      <c r="X205" s="67">
        <f>Inventory[[#This Row],[Net Weight/Unit]]*Inventory[[#This Row],[Sold - In-Store (Units)]]</f>
        <v>0</v>
      </c>
      <c r="Y205" s="67">
        <f>Inventory[[#This Row],[Net Weight/Unit]]*Inventory[[#This Row],[Sold - Total (Units)]]</f>
        <v>0</v>
      </c>
      <c r="Z205" s="70">
        <f>'Report Details'!$B$8</f>
        <v>0</v>
      </c>
      <c r="AA205" s="70">
        <f>'Report Details'!$B$9</f>
        <v>0</v>
      </c>
      <c r="AB205" s="70">
        <f>'Report Details'!$B$10</f>
        <v>0</v>
      </c>
      <c r="AC20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05" s="70">
        <f>'Report Details'!$B$11</f>
        <v>0</v>
      </c>
      <c r="AE205" s="70"/>
      <c r="AF205" s="70"/>
    </row>
    <row r="206" spans="1:32" ht="18" customHeight="1" x14ac:dyDescent="0.3">
      <c r="A206" s="57"/>
      <c r="B206" s="57"/>
      <c r="C206" s="58"/>
      <c r="D206" s="71"/>
      <c r="E206" s="59"/>
      <c r="F206" s="59"/>
      <c r="G206" s="59"/>
      <c r="H206" s="60"/>
      <c r="I206" s="61"/>
      <c r="J206" s="60"/>
      <c r="K206" s="61"/>
      <c r="L206" s="139">
        <f>Inventory[[#This Row],[Sold - In-Store (Units)]]+Inventory[[#This Row],[Sold - Remotely (Units)]]</f>
        <v>0</v>
      </c>
      <c r="M206" s="141">
        <f>Inventory[[#This Row],[Sold - In-Store (Net Sales $)]]+Inventory[[#This Row],[Sold - Remotely (Net Sales $)]]</f>
        <v>0</v>
      </c>
      <c r="N206" s="60"/>
      <c r="O206" s="60"/>
      <c r="P206" s="60"/>
      <c r="Q206" s="60"/>
      <c r="R206" s="62"/>
      <c r="S206" s="63"/>
      <c r="T20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06" s="65"/>
      <c r="V206" s="66">
        <f>Inventory[[#This Row],[Net Weight/Unit]]*Inventory[[#This Row],[Closing Balance (Units)]]</f>
        <v>0</v>
      </c>
      <c r="W206" s="67">
        <f>Inventory[[#This Row],[Net Weight/Unit]]*Inventory[[#This Row],[Sold - Remotely (Units)]]</f>
        <v>0</v>
      </c>
      <c r="X206" s="67">
        <f>Inventory[[#This Row],[Net Weight/Unit]]*Inventory[[#This Row],[Sold - In-Store (Units)]]</f>
        <v>0</v>
      </c>
      <c r="Y206" s="67">
        <f>Inventory[[#This Row],[Net Weight/Unit]]*Inventory[[#This Row],[Sold - Total (Units)]]</f>
        <v>0</v>
      </c>
      <c r="Z206" s="70">
        <f>'Report Details'!$B$8</f>
        <v>0</v>
      </c>
      <c r="AA206" s="70">
        <f>'Report Details'!$B$9</f>
        <v>0</v>
      </c>
      <c r="AB206" s="70">
        <f>'Report Details'!$B$10</f>
        <v>0</v>
      </c>
      <c r="AC20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06" s="70">
        <f>'Report Details'!$B$11</f>
        <v>0</v>
      </c>
      <c r="AE206" s="70"/>
      <c r="AF206" s="70"/>
    </row>
    <row r="207" spans="1:32" ht="18" customHeight="1" x14ac:dyDescent="0.3">
      <c r="A207" s="57"/>
      <c r="B207" s="57"/>
      <c r="C207" s="58"/>
      <c r="D207" s="71"/>
      <c r="E207" s="59"/>
      <c r="F207" s="59"/>
      <c r="G207" s="59"/>
      <c r="H207" s="60"/>
      <c r="I207" s="61"/>
      <c r="J207" s="60"/>
      <c r="K207" s="61"/>
      <c r="L207" s="139">
        <f>Inventory[[#This Row],[Sold - In-Store (Units)]]+Inventory[[#This Row],[Sold - Remotely (Units)]]</f>
        <v>0</v>
      </c>
      <c r="M207" s="141">
        <f>Inventory[[#This Row],[Sold - In-Store (Net Sales $)]]+Inventory[[#This Row],[Sold - Remotely (Net Sales $)]]</f>
        <v>0</v>
      </c>
      <c r="N207" s="60"/>
      <c r="O207" s="60"/>
      <c r="P207" s="60"/>
      <c r="Q207" s="60"/>
      <c r="R207" s="62"/>
      <c r="S207" s="63"/>
      <c r="T20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07" s="65"/>
      <c r="V207" s="66">
        <f>Inventory[[#This Row],[Net Weight/Unit]]*Inventory[[#This Row],[Closing Balance (Units)]]</f>
        <v>0</v>
      </c>
      <c r="W207" s="67">
        <f>Inventory[[#This Row],[Net Weight/Unit]]*Inventory[[#This Row],[Sold - Remotely (Units)]]</f>
        <v>0</v>
      </c>
      <c r="X207" s="67">
        <f>Inventory[[#This Row],[Net Weight/Unit]]*Inventory[[#This Row],[Sold - In-Store (Units)]]</f>
        <v>0</v>
      </c>
      <c r="Y207" s="67">
        <f>Inventory[[#This Row],[Net Weight/Unit]]*Inventory[[#This Row],[Sold - Total (Units)]]</f>
        <v>0</v>
      </c>
      <c r="Z207" s="70">
        <f>'Report Details'!$B$8</f>
        <v>0</v>
      </c>
      <c r="AA207" s="70">
        <f>'Report Details'!$B$9</f>
        <v>0</v>
      </c>
      <c r="AB207" s="70">
        <f>'Report Details'!$B$10</f>
        <v>0</v>
      </c>
      <c r="AC20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07" s="70">
        <f>'Report Details'!$B$11</f>
        <v>0</v>
      </c>
      <c r="AE207" s="70"/>
      <c r="AF207" s="70"/>
    </row>
    <row r="208" spans="1:32" ht="18" customHeight="1" x14ac:dyDescent="0.3">
      <c r="A208" s="57"/>
      <c r="B208" s="57"/>
      <c r="C208" s="58"/>
      <c r="D208" s="71"/>
      <c r="E208" s="59"/>
      <c r="F208" s="59"/>
      <c r="G208" s="59"/>
      <c r="H208" s="60"/>
      <c r="I208" s="61"/>
      <c r="J208" s="60"/>
      <c r="K208" s="61"/>
      <c r="L208" s="139">
        <f>Inventory[[#This Row],[Sold - In-Store (Units)]]+Inventory[[#This Row],[Sold - Remotely (Units)]]</f>
        <v>0</v>
      </c>
      <c r="M208" s="141">
        <f>Inventory[[#This Row],[Sold - In-Store (Net Sales $)]]+Inventory[[#This Row],[Sold - Remotely (Net Sales $)]]</f>
        <v>0</v>
      </c>
      <c r="N208" s="60"/>
      <c r="O208" s="60"/>
      <c r="P208" s="60"/>
      <c r="Q208" s="60"/>
      <c r="R208" s="62"/>
      <c r="S208" s="63"/>
      <c r="T20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08" s="65"/>
      <c r="V208" s="66">
        <f>Inventory[[#This Row],[Net Weight/Unit]]*Inventory[[#This Row],[Closing Balance (Units)]]</f>
        <v>0</v>
      </c>
      <c r="W208" s="67">
        <f>Inventory[[#This Row],[Net Weight/Unit]]*Inventory[[#This Row],[Sold - Remotely (Units)]]</f>
        <v>0</v>
      </c>
      <c r="X208" s="67">
        <f>Inventory[[#This Row],[Net Weight/Unit]]*Inventory[[#This Row],[Sold - In-Store (Units)]]</f>
        <v>0</v>
      </c>
      <c r="Y208" s="67">
        <f>Inventory[[#This Row],[Net Weight/Unit]]*Inventory[[#This Row],[Sold - Total (Units)]]</f>
        <v>0</v>
      </c>
      <c r="Z208" s="70">
        <f>'Report Details'!$B$8</f>
        <v>0</v>
      </c>
      <c r="AA208" s="70">
        <f>'Report Details'!$B$9</f>
        <v>0</v>
      </c>
      <c r="AB208" s="70">
        <f>'Report Details'!$B$10</f>
        <v>0</v>
      </c>
      <c r="AC20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08" s="70">
        <f>'Report Details'!$B$11</f>
        <v>0</v>
      </c>
      <c r="AE208" s="70"/>
      <c r="AF208" s="70"/>
    </row>
    <row r="209" spans="1:32" ht="18" customHeight="1" x14ac:dyDescent="0.3">
      <c r="A209" s="57"/>
      <c r="B209" s="57"/>
      <c r="C209" s="58"/>
      <c r="D209" s="71"/>
      <c r="E209" s="59"/>
      <c r="F209" s="59"/>
      <c r="G209" s="59"/>
      <c r="H209" s="60"/>
      <c r="I209" s="61"/>
      <c r="J209" s="60"/>
      <c r="K209" s="61"/>
      <c r="L209" s="139">
        <f>Inventory[[#This Row],[Sold - In-Store (Units)]]+Inventory[[#This Row],[Sold - Remotely (Units)]]</f>
        <v>0</v>
      </c>
      <c r="M209" s="141">
        <f>Inventory[[#This Row],[Sold - In-Store (Net Sales $)]]+Inventory[[#This Row],[Sold - Remotely (Net Sales $)]]</f>
        <v>0</v>
      </c>
      <c r="N209" s="60"/>
      <c r="O209" s="60"/>
      <c r="P209" s="60"/>
      <c r="Q209" s="60"/>
      <c r="R209" s="62"/>
      <c r="S209" s="63"/>
      <c r="T20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09" s="65"/>
      <c r="V209" s="66">
        <f>Inventory[[#This Row],[Net Weight/Unit]]*Inventory[[#This Row],[Closing Balance (Units)]]</f>
        <v>0</v>
      </c>
      <c r="W209" s="67">
        <f>Inventory[[#This Row],[Net Weight/Unit]]*Inventory[[#This Row],[Sold - Remotely (Units)]]</f>
        <v>0</v>
      </c>
      <c r="X209" s="67">
        <f>Inventory[[#This Row],[Net Weight/Unit]]*Inventory[[#This Row],[Sold - In-Store (Units)]]</f>
        <v>0</v>
      </c>
      <c r="Y209" s="67">
        <f>Inventory[[#This Row],[Net Weight/Unit]]*Inventory[[#This Row],[Sold - Total (Units)]]</f>
        <v>0</v>
      </c>
      <c r="Z209" s="70">
        <f>'Report Details'!$B$8</f>
        <v>0</v>
      </c>
      <c r="AA209" s="70">
        <f>'Report Details'!$B$9</f>
        <v>0</v>
      </c>
      <c r="AB209" s="70">
        <f>'Report Details'!$B$10</f>
        <v>0</v>
      </c>
      <c r="AC20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09" s="70">
        <f>'Report Details'!$B$11</f>
        <v>0</v>
      </c>
      <c r="AE209" s="70"/>
      <c r="AF209" s="70"/>
    </row>
    <row r="210" spans="1:32" ht="18" customHeight="1" x14ac:dyDescent="0.3">
      <c r="A210" s="57"/>
      <c r="B210" s="57"/>
      <c r="C210" s="58"/>
      <c r="D210" s="71"/>
      <c r="E210" s="59"/>
      <c r="F210" s="59"/>
      <c r="G210" s="59"/>
      <c r="H210" s="60"/>
      <c r="I210" s="61"/>
      <c r="J210" s="60"/>
      <c r="K210" s="61"/>
      <c r="L210" s="139">
        <f>Inventory[[#This Row],[Sold - In-Store (Units)]]+Inventory[[#This Row],[Sold - Remotely (Units)]]</f>
        <v>0</v>
      </c>
      <c r="M210" s="141">
        <f>Inventory[[#This Row],[Sold - In-Store (Net Sales $)]]+Inventory[[#This Row],[Sold - Remotely (Net Sales $)]]</f>
        <v>0</v>
      </c>
      <c r="N210" s="60"/>
      <c r="O210" s="60"/>
      <c r="P210" s="60"/>
      <c r="Q210" s="60"/>
      <c r="R210" s="62"/>
      <c r="S210" s="63"/>
      <c r="T21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10" s="65"/>
      <c r="V210" s="66">
        <f>Inventory[[#This Row],[Net Weight/Unit]]*Inventory[[#This Row],[Closing Balance (Units)]]</f>
        <v>0</v>
      </c>
      <c r="W210" s="67">
        <f>Inventory[[#This Row],[Net Weight/Unit]]*Inventory[[#This Row],[Sold - Remotely (Units)]]</f>
        <v>0</v>
      </c>
      <c r="X210" s="67">
        <f>Inventory[[#This Row],[Net Weight/Unit]]*Inventory[[#This Row],[Sold - In-Store (Units)]]</f>
        <v>0</v>
      </c>
      <c r="Y210" s="67">
        <f>Inventory[[#This Row],[Net Weight/Unit]]*Inventory[[#This Row],[Sold - Total (Units)]]</f>
        <v>0</v>
      </c>
      <c r="Z210" s="70">
        <f>'Report Details'!$B$8</f>
        <v>0</v>
      </c>
      <c r="AA210" s="70">
        <f>'Report Details'!$B$9</f>
        <v>0</v>
      </c>
      <c r="AB210" s="70">
        <f>'Report Details'!$B$10</f>
        <v>0</v>
      </c>
      <c r="AC21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10" s="70">
        <f>'Report Details'!$B$11</f>
        <v>0</v>
      </c>
      <c r="AE210" s="70"/>
      <c r="AF210" s="70"/>
    </row>
    <row r="211" spans="1:32" ht="18" customHeight="1" x14ac:dyDescent="0.3">
      <c r="A211" s="57"/>
      <c r="B211" s="57"/>
      <c r="C211" s="58"/>
      <c r="D211" s="71"/>
      <c r="E211" s="59"/>
      <c r="F211" s="59"/>
      <c r="G211" s="59"/>
      <c r="H211" s="60"/>
      <c r="I211" s="61"/>
      <c r="J211" s="60"/>
      <c r="K211" s="61"/>
      <c r="L211" s="139">
        <f>Inventory[[#This Row],[Sold - In-Store (Units)]]+Inventory[[#This Row],[Sold - Remotely (Units)]]</f>
        <v>0</v>
      </c>
      <c r="M211" s="141">
        <f>Inventory[[#This Row],[Sold - In-Store (Net Sales $)]]+Inventory[[#This Row],[Sold - Remotely (Net Sales $)]]</f>
        <v>0</v>
      </c>
      <c r="N211" s="60"/>
      <c r="O211" s="60"/>
      <c r="P211" s="60"/>
      <c r="Q211" s="60"/>
      <c r="R211" s="62"/>
      <c r="S211" s="63"/>
      <c r="T21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11" s="65"/>
      <c r="V211" s="66">
        <f>Inventory[[#This Row],[Net Weight/Unit]]*Inventory[[#This Row],[Closing Balance (Units)]]</f>
        <v>0</v>
      </c>
      <c r="W211" s="67">
        <f>Inventory[[#This Row],[Net Weight/Unit]]*Inventory[[#This Row],[Sold - Remotely (Units)]]</f>
        <v>0</v>
      </c>
      <c r="X211" s="67">
        <f>Inventory[[#This Row],[Net Weight/Unit]]*Inventory[[#This Row],[Sold - In-Store (Units)]]</f>
        <v>0</v>
      </c>
      <c r="Y211" s="67">
        <f>Inventory[[#This Row],[Net Weight/Unit]]*Inventory[[#This Row],[Sold - Total (Units)]]</f>
        <v>0</v>
      </c>
      <c r="Z211" s="70">
        <f>'Report Details'!$B$8</f>
        <v>0</v>
      </c>
      <c r="AA211" s="70">
        <f>'Report Details'!$B$9</f>
        <v>0</v>
      </c>
      <c r="AB211" s="70">
        <f>'Report Details'!$B$10</f>
        <v>0</v>
      </c>
      <c r="AC21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11" s="70">
        <f>'Report Details'!$B$11</f>
        <v>0</v>
      </c>
      <c r="AE211" s="70"/>
      <c r="AF211" s="70"/>
    </row>
    <row r="212" spans="1:32" ht="18" customHeight="1" x14ac:dyDescent="0.3">
      <c r="A212" s="57"/>
      <c r="B212" s="57"/>
      <c r="C212" s="58"/>
      <c r="D212" s="71"/>
      <c r="E212" s="59"/>
      <c r="F212" s="59"/>
      <c r="G212" s="59"/>
      <c r="H212" s="60"/>
      <c r="I212" s="61"/>
      <c r="J212" s="60"/>
      <c r="K212" s="61"/>
      <c r="L212" s="139">
        <f>Inventory[[#This Row],[Sold - In-Store (Units)]]+Inventory[[#This Row],[Sold - Remotely (Units)]]</f>
        <v>0</v>
      </c>
      <c r="M212" s="141">
        <f>Inventory[[#This Row],[Sold - In-Store (Net Sales $)]]+Inventory[[#This Row],[Sold - Remotely (Net Sales $)]]</f>
        <v>0</v>
      </c>
      <c r="N212" s="60"/>
      <c r="O212" s="60"/>
      <c r="P212" s="60"/>
      <c r="Q212" s="60"/>
      <c r="R212" s="62"/>
      <c r="S212" s="63"/>
      <c r="T21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12" s="65"/>
      <c r="V212" s="66">
        <f>Inventory[[#This Row],[Net Weight/Unit]]*Inventory[[#This Row],[Closing Balance (Units)]]</f>
        <v>0</v>
      </c>
      <c r="W212" s="67">
        <f>Inventory[[#This Row],[Net Weight/Unit]]*Inventory[[#This Row],[Sold - Remotely (Units)]]</f>
        <v>0</v>
      </c>
      <c r="X212" s="67">
        <f>Inventory[[#This Row],[Net Weight/Unit]]*Inventory[[#This Row],[Sold - In-Store (Units)]]</f>
        <v>0</v>
      </c>
      <c r="Y212" s="67">
        <f>Inventory[[#This Row],[Net Weight/Unit]]*Inventory[[#This Row],[Sold - Total (Units)]]</f>
        <v>0</v>
      </c>
      <c r="Z212" s="70">
        <f>'Report Details'!$B$8</f>
        <v>0</v>
      </c>
      <c r="AA212" s="70">
        <f>'Report Details'!$B$9</f>
        <v>0</v>
      </c>
      <c r="AB212" s="70">
        <f>'Report Details'!$B$10</f>
        <v>0</v>
      </c>
      <c r="AC21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12" s="70">
        <f>'Report Details'!$B$11</f>
        <v>0</v>
      </c>
      <c r="AE212" s="70"/>
      <c r="AF212" s="70"/>
    </row>
    <row r="213" spans="1:32" ht="18" customHeight="1" x14ac:dyDescent="0.3">
      <c r="A213" s="57"/>
      <c r="B213" s="57"/>
      <c r="C213" s="58"/>
      <c r="D213" s="71"/>
      <c r="E213" s="59"/>
      <c r="F213" s="59"/>
      <c r="G213" s="59"/>
      <c r="H213" s="60"/>
      <c r="I213" s="61"/>
      <c r="J213" s="60"/>
      <c r="K213" s="61"/>
      <c r="L213" s="139">
        <f>Inventory[[#This Row],[Sold - In-Store (Units)]]+Inventory[[#This Row],[Sold - Remotely (Units)]]</f>
        <v>0</v>
      </c>
      <c r="M213" s="141">
        <f>Inventory[[#This Row],[Sold - In-Store (Net Sales $)]]+Inventory[[#This Row],[Sold - Remotely (Net Sales $)]]</f>
        <v>0</v>
      </c>
      <c r="N213" s="60"/>
      <c r="O213" s="60"/>
      <c r="P213" s="60"/>
      <c r="Q213" s="60"/>
      <c r="R213" s="62"/>
      <c r="S213" s="63"/>
      <c r="T21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13" s="65"/>
      <c r="V213" s="66">
        <f>Inventory[[#This Row],[Net Weight/Unit]]*Inventory[[#This Row],[Closing Balance (Units)]]</f>
        <v>0</v>
      </c>
      <c r="W213" s="67">
        <f>Inventory[[#This Row],[Net Weight/Unit]]*Inventory[[#This Row],[Sold - Remotely (Units)]]</f>
        <v>0</v>
      </c>
      <c r="X213" s="67">
        <f>Inventory[[#This Row],[Net Weight/Unit]]*Inventory[[#This Row],[Sold - In-Store (Units)]]</f>
        <v>0</v>
      </c>
      <c r="Y213" s="67">
        <f>Inventory[[#This Row],[Net Weight/Unit]]*Inventory[[#This Row],[Sold - Total (Units)]]</f>
        <v>0</v>
      </c>
      <c r="Z213" s="70">
        <f>'Report Details'!$B$8</f>
        <v>0</v>
      </c>
      <c r="AA213" s="70">
        <f>'Report Details'!$B$9</f>
        <v>0</v>
      </c>
      <c r="AB213" s="70">
        <f>'Report Details'!$B$10</f>
        <v>0</v>
      </c>
      <c r="AC21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13" s="70">
        <f>'Report Details'!$B$11</f>
        <v>0</v>
      </c>
      <c r="AE213" s="70"/>
      <c r="AF213" s="70"/>
    </row>
    <row r="214" spans="1:32" ht="18" customHeight="1" x14ac:dyDescent="0.3">
      <c r="A214" s="57"/>
      <c r="B214" s="57"/>
      <c r="C214" s="58"/>
      <c r="D214" s="71"/>
      <c r="E214" s="59"/>
      <c r="F214" s="59"/>
      <c r="G214" s="59"/>
      <c r="H214" s="60"/>
      <c r="I214" s="61"/>
      <c r="J214" s="60"/>
      <c r="K214" s="61"/>
      <c r="L214" s="139">
        <f>Inventory[[#This Row],[Sold - In-Store (Units)]]+Inventory[[#This Row],[Sold - Remotely (Units)]]</f>
        <v>0</v>
      </c>
      <c r="M214" s="141">
        <f>Inventory[[#This Row],[Sold - In-Store (Net Sales $)]]+Inventory[[#This Row],[Sold - Remotely (Net Sales $)]]</f>
        <v>0</v>
      </c>
      <c r="N214" s="60"/>
      <c r="O214" s="60"/>
      <c r="P214" s="60"/>
      <c r="Q214" s="60"/>
      <c r="R214" s="62"/>
      <c r="S214" s="63"/>
      <c r="T21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14" s="65"/>
      <c r="V214" s="66">
        <f>Inventory[[#This Row],[Net Weight/Unit]]*Inventory[[#This Row],[Closing Balance (Units)]]</f>
        <v>0</v>
      </c>
      <c r="W214" s="67">
        <f>Inventory[[#This Row],[Net Weight/Unit]]*Inventory[[#This Row],[Sold - Remotely (Units)]]</f>
        <v>0</v>
      </c>
      <c r="X214" s="67">
        <f>Inventory[[#This Row],[Net Weight/Unit]]*Inventory[[#This Row],[Sold - In-Store (Units)]]</f>
        <v>0</v>
      </c>
      <c r="Y214" s="67">
        <f>Inventory[[#This Row],[Net Weight/Unit]]*Inventory[[#This Row],[Sold - Total (Units)]]</f>
        <v>0</v>
      </c>
      <c r="Z214" s="70">
        <f>'Report Details'!$B$8</f>
        <v>0</v>
      </c>
      <c r="AA214" s="70">
        <f>'Report Details'!$B$9</f>
        <v>0</v>
      </c>
      <c r="AB214" s="70">
        <f>'Report Details'!$B$10</f>
        <v>0</v>
      </c>
      <c r="AC21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14" s="70">
        <f>'Report Details'!$B$11</f>
        <v>0</v>
      </c>
      <c r="AE214" s="70"/>
      <c r="AF214" s="70"/>
    </row>
    <row r="215" spans="1:32" ht="18" customHeight="1" x14ac:dyDescent="0.3">
      <c r="A215" s="57"/>
      <c r="B215" s="57"/>
      <c r="C215" s="58"/>
      <c r="D215" s="71"/>
      <c r="E215" s="59"/>
      <c r="F215" s="59"/>
      <c r="G215" s="59"/>
      <c r="H215" s="60"/>
      <c r="I215" s="61"/>
      <c r="J215" s="60"/>
      <c r="K215" s="61"/>
      <c r="L215" s="139">
        <f>Inventory[[#This Row],[Sold - In-Store (Units)]]+Inventory[[#This Row],[Sold - Remotely (Units)]]</f>
        <v>0</v>
      </c>
      <c r="M215" s="141">
        <f>Inventory[[#This Row],[Sold - In-Store (Net Sales $)]]+Inventory[[#This Row],[Sold - Remotely (Net Sales $)]]</f>
        <v>0</v>
      </c>
      <c r="N215" s="60"/>
      <c r="O215" s="60"/>
      <c r="P215" s="60"/>
      <c r="Q215" s="60"/>
      <c r="R215" s="62"/>
      <c r="S215" s="63"/>
      <c r="T21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15" s="65"/>
      <c r="V215" s="66">
        <f>Inventory[[#This Row],[Net Weight/Unit]]*Inventory[[#This Row],[Closing Balance (Units)]]</f>
        <v>0</v>
      </c>
      <c r="W215" s="67">
        <f>Inventory[[#This Row],[Net Weight/Unit]]*Inventory[[#This Row],[Sold - Remotely (Units)]]</f>
        <v>0</v>
      </c>
      <c r="X215" s="67">
        <f>Inventory[[#This Row],[Net Weight/Unit]]*Inventory[[#This Row],[Sold - In-Store (Units)]]</f>
        <v>0</v>
      </c>
      <c r="Y215" s="67">
        <f>Inventory[[#This Row],[Net Weight/Unit]]*Inventory[[#This Row],[Sold - Total (Units)]]</f>
        <v>0</v>
      </c>
      <c r="Z215" s="70">
        <f>'Report Details'!$B$8</f>
        <v>0</v>
      </c>
      <c r="AA215" s="70">
        <f>'Report Details'!$B$9</f>
        <v>0</v>
      </c>
      <c r="AB215" s="70">
        <f>'Report Details'!$B$10</f>
        <v>0</v>
      </c>
      <c r="AC21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15" s="70">
        <f>'Report Details'!$B$11</f>
        <v>0</v>
      </c>
      <c r="AE215" s="70"/>
      <c r="AF215" s="70"/>
    </row>
    <row r="216" spans="1:32" ht="18" customHeight="1" x14ac:dyDescent="0.3">
      <c r="A216" s="57"/>
      <c r="B216" s="57"/>
      <c r="C216" s="58"/>
      <c r="D216" s="71"/>
      <c r="E216" s="59"/>
      <c r="F216" s="59"/>
      <c r="G216" s="59"/>
      <c r="H216" s="60"/>
      <c r="I216" s="61"/>
      <c r="J216" s="60"/>
      <c r="K216" s="61"/>
      <c r="L216" s="139">
        <f>Inventory[[#This Row],[Sold - In-Store (Units)]]+Inventory[[#This Row],[Sold - Remotely (Units)]]</f>
        <v>0</v>
      </c>
      <c r="M216" s="141">
        <f>Inventory[[#This Row],[Sold - In-Store (Net Sales $)]]+Inventory[[#This Row],[Sold - Remotely (Net Sales $)]]</f>
        <v>0</v>
      </c>
      <c r="N216" s="60"/>
      <c r="O216" s="60"/>
      <c r="P216" s="60"/>
      <c r="Q216" s="60"/>
      <c r="R216" s="62"/>
      <c r="S216" s="63"/>
      <c r="T21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16" s="65"/>
      <c r="V216" s="66">
        <f>Inventory[[#This Row],[Net Weight/Unit]]*Inventory[[#This Row],[Closing Balance (Units)]]</f>
        <v>0</v>
      </c>
      <c r="W216" s="67">
        <f>Inventory[[#This Row],[Net Weight/Unit]]*Inventory[[#This Row],[Sold - Remotely (Units)]]</f>
        <v>0</v>
      </c>
      <c r="X216" s="67">
        <f>Inventory[[#This Row],[Net Weight/Unit]]*Inventory[[#This Row],[Sold - In-Store (Units)]]</f>
        <v>0</v>
      </c>
      <c r="Y216" s="67">
        <f>Inventory[[#This Row],[Net Weight/Unit]]*Inventory[[#This Row],[Sold - Total (Units)]]</f>
        <v>0</v>
      </c>
      <c r="Z216" s="70">
        <f>'Report Details'!$B$8</f>
        <v>0</v>
      </c>
      <c r="AA216" s="70">
        <f>'Report Details'!$B$9</f>
        <v>0</v>
      </c>
      <c r="AB216" s="70">
        <f>'Report Details'!$B$10</f>
        <v>0</v>
      </c>
      <c r="AC21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16" s="70">
        <f>'Report Details'!$B$11</f>
        <v>0</v>
      </c>
      <c r="AE216" s="70"/>
      <c r="AF216" s="70"/>
    </row>
    <row r="217" spans="1:32" ht="18" customHeight="1" x14ac:dyDescent="0.3">
      <c r="A217" s="57"/>
      <c r="B217" s="57"/>
      <c r="C217" s="58"/>
      <c r="D217" s="71"/>
      <c r="E217" s="59"/>
      <c r="F217" s="59"/>
      <c r="G217" s="59"/>
      <c r="H217" s="60"/>
      <c r="I217" s="61"/>
      <c r="J217" s="60"/>
      <c r="K217" s="61"/>
      <c r="L217" s="139">
        <f>Inventory[[#This Row],[Sold - In-Store (Units)]]+Inventory[[#This Row],[Sold - Remotely (Units)]]</f>
        <v>0</v>
      </c>
      <c r="M217" s="141">
        <f>Inventory[[#This Row],[Sold - In-Store (Net Sales $)]]+Inventory[[#This Row],[Sold - Remotely (Net Sales $)]]</f>
        <v>0</v>
      </c>
      <c r="N217" s="60"/>
      <c r="O217" s="60"/>
      <c r="P217" s="60"/>
      <c r="Q217" s="60"/>
      <c r="R217" s="62"/>
      <c r="S217" s="63"/>
      <c r="T21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17" s="65"/>
      <c r="V217" s="66">
        <f>Inventory[[#This Row],[Net Weight/Unit]]*Inventory[[#This Row],[Closing Balance (Units)]]</f>
        <v>0</v>
      </c>
      <c r="W217" s="67">
        <f>Inventory[[#This Row],[Net Weight/Unit]]*Inventory[[#This Row],[Sold - Remotely (Units)]]</f>
        <v>0</v>
      </c>
      <c r="X217" s="67">
        <f>Inventory[[#This Row],[Net Weight/Unit]]*Inventory[[#This Row],[Sold - In-Store (Units)]]</f>
        <v>0</v>
      </c>
      <c r="Y217" s="67">
        <f>Inventory[[#This Row],[Net Weight/Unit]]*Inventory[[#This Row],[Sold - Total (Units)]]</f>
        <v>0</v>
      </c>
      <c r="Z217" s="70">
        <f>'Report Details'!$B$8</f>
        <v>0</v>
      </c>
      <c r="AA217" s="70">
        <f>'Report Details'!$B$9</f>
        <v>0</v>
      </c>
      <c r="AB217" s="70">
        <f>'Report Details'!$B$10</f>
        <v>0</v>
      </c>
      <c r="AC21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17" s="70">
        <f>'Report Details'!$B$11</f>
        <v>0</v>
      </c>
      <c r="AE217" s="70"/>
      <c r="AF217" s="70"/>
    </row>
    <row r="218" spans="1:32" ht="18" customHeight="1" x14ac:dyDescent="0.3">
      <c r="A218" s="57"/>
      <c r="B218" s="57"/>
      <c r="C218" s="58"/>
      <c r="D218" s="71"/>
      <c r="E218" s="59"/>
      <c r="F218" s="59"/>
      <c r="G218" s="59"/>
      <c r="H218" s="60"/>
      <c r="I218" s="61"/>
      <c r="J218" s="60"/>
      <c r="K218" s="61"/>
      <c r="L218" s="139">
        <f>Inventory[[#This Row],[Sold - In-Store (Units)]]+Inventory[[#This Row],[Sold - Remotely (Units)]]</f>
        <v>0</v>
      </c>
      <c r="M218" s="141">
        <f>Inventory[[#This Row],[Sold - In-Store (Net Sales $)]]+Inventory[[#This Row],[Sold - Remotely (Net Sales $)]]</f>
        <v>0</v>
      </c>
      <c r="N218" s="60"/>
      <c r="O218" s="60"/>
      <c r="P218" s="60"/>
      <c r="Q218" s="60"/>
      <c r="R218" s="62"/>
      <c r="S218" s="63"/>
      <c r="T21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18" s="65"/>
      <c r="V218" s="66">
        <f>Inventory[[#This Row],[Net Weight/Unit]]*Inventory[[#This Row],[Closing Balance (Units)]]</f>
        <v>0</v>
      </c>
      <c r="W218" s="67">
        <f>Inventory[[#This Row],[Net Weight/Unit]]*Inventory[[#This Row],[Sold - Remotely (Units)]]</f>
        <v>0</v>
      </c>
      <c r="X218" s="67">
        <f>Inventory[[#This Row],[Net Weight/Unit]]*Inventory[[#This Row],[Sold - In-Store (Units)]]</f>
        <v>0</v>
      </c>
      <c r="Y218" s="67">
        <f>Inventory[[#This Row],[Net Weight/Unit]]*Inventory[[#This Row],[Sold - Total (Units)]]</f>
        <v>0</v>
      </c>
      <c r="Z218" s="70">
        <f>'Report Details'!$B$8</f>
        <v>0</v>
      </c>
      <c r="AA218" s="70">
        <f>'Report Details'!$B$9</f>
        <v>0</v>
      </c>
      <c r="AB218" s="70">
        <f>'Report Details'!$B$10</f>
        <v>0</v>
      </c>
      <c r="AC21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18" s="70">
        <f>'Report Details'!$B$11</f>
        <v>0</v>
      </c>
      <c r="AE218" s="70"/>
      <c r="AF218" s="70"/>
    </row>
    <row r="219" spans="1:32" ht="18" customHeight="1" x14ac:dyDescent="0.3">
      <c r="A219" s="57"/>
      <c r="B219" s="57"/>
      <c r="C219" s="58"/>
      <c r="D219" s="71"/>
      <c r="E219" s="59"/>
      <c r="F219" s="59"/>
      <c r="G219" s="59"/>
      <c r="H219" s="60"/>
      <c r="I219" s="61"/>
      <c r="J219" s="60"/>
      <c r="K219" s="61"/>
      <c r="L219" s="139">
        <f>Inventory[[#This Row],[Sold - In-Store (Units)]]+Inventory[[#This Row],[Sold - Remotely (Units)]]</f>
        <v>0</v>
      </c>
      <c r="M219" s="141">
        <f>Inventory[[#This Row],[Sold - In-Store (Net Sales $)]]+Inventory[[#This Row],[Sold - Remotely (Net Sales $)]]</f>
        <v>0</v>
      </c>
      <c r="N219" s="60"/>
      <c r="O219" s="60"/>
      <c r="P219" s="60"/>
      <c r="Q219" s="60"/>
      <c r="R219" s="62"/>
      <c r="S219" s="63"/>
      <c r="T21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19" s="65"/>
      <c r="V219" s="66">
        <f>Inventory[[#This Row],[Net Weight/Unit]]*Inventory[[#This Row],[Closing Balance (Units)]]</f>
        <v>0</v>
      </c>
      <c r="W219" s="67">
        <f>Inventory[[#This Row],[Net Weight/Unit]]*Inventory[[#This Row],[Sold - Remotely (Units)]]</f>
        <v>0</v>
      </c>
      <c r="X219" s="67">
        <f>Inventory[[#This Row],[Net Weight/Unit]]*Inventory[[#This Row],[Sold - In-Store (Units)]]</f>
        <v>0</v>
      </c>
      <c r="Y219" s="67">
        <f>Inventory[[#This Row],[Net Weight/Unit]]*Inventory[[#This Row],[Sold - Total (Units)]]</f>
        <v>0</v>
      </c>
      <c r="Z219" s="70">
        <f>'Report Details'!$B$8</f>
        <v>0</v>
      </c>
      <c r="AA219" s="70">
        <f>'Report Details'!$B$9</f>
        <v>0</v>
      </c>
      <c r="AB219" s="70">
        <f>'Report Details'!$B$10</f>
        <v>0</v>
      </c>
      <c r="AC21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19" s="70">
        <f>'Report Details'!$B$11</f>
        <v>0</v>
      </c>
      <c r="AE219" s="70"/>
      <c r="AF219" s="70"/>
    </row>
    <row r="220" spans="1:32" ht="18" customHeight="1" x14ac:dyDescent="0.3">
      <c r="A220" s="57"/>
      <c r="B220" s="57"/>
      <c r="C220" s="58"/>
      <c r="D220" s="71"/>
      <c r="E220" s="59"/>
      <c r="F220" s="59"/>
      <c r="G220" s="59"/>
      <c r="H220" s="60"/>
      <c r="I220" s="61"/>
      <c r="J220" s="60"/>
      <c r="K220" s="61"/>
      <c r="L220" s="139">
        <f>Inventory[[#This Row],[Sold - In-Store (Units)]]+Inventory[[#This Row],[Sold - Remotely (Units)]]</f>
        <v>0</v>
      </c>
      <c r="M220" s="141">
        <f>Inventory[[#This Row],[Sold - In-Store (Net Sales $)]]+Inventory[[#This Row],[Sold - Remotely (Net Sales $)]]</f>
        <v>0</v>
      </c>
      <c r="N220" s="60"/>
      <c r="O220" s="60"/>
      <c r="P220" s="60"/>
      <c r="Q220" s="60"/>
      <c r="R220" s="62"/>
      <c r="S220" s="63"/>
      <c r="T22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20" s="65"/>
      <c r="V220" s="66">
        <f>Inventory[[#This Row],[Net Weight/Unit]]*Inventory[[#This Row],[Closing Balance (Units)]]</f>
        <v>0</v>
      </c>
      <c r="W220" s="67">
        <f>Inventory[[#This Row],[Net Weight/Unit]]*Inventory[[#This Row],[Sold - Remotely (Units)]]</f>
        <v>0</v>
      </c>
      <c r="X220" s="67">
        <f>Inventory[[#This Row],[Net Weight/Unit]]*Inventory[[#This Row],[Sold - In-Store (Units)]]</f>
        <v>0</v>
      </c>
      <c r="Y220" s="67">
        <f>Inventory[[#This Row],[Net Weight/Unit]]*Inventory[[#This Row],[Sold - Total (Units)]]</f>
        <v>0</v>
      </c>
      <c r="Z220" s="70">
        <f>'Report Details'!$B$8</f>
        <v>0</v>
      </c>
      <c r="AA220" s="70">
        <f>'Report Details'!$B$9</f>
        <v>0</v>
      </c>
      <c r="AB220" s="70">
        <f>'Report Details'!$B$10</f>
        <v>0</v>
      </c>
      <c r="AC22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20" s="70">
        <f>'Report Details'!$B$11</f>
        <v>0</v>
      </c>
      <c r="AE220" s="70"/>
      <c r="AF220" s="70"/>
    </row>
    <row r="221" spans="1:32" ht="18" customHeight="1" x14ac:dyDescent="0.3">
      <c r="A221" s="57"/>
      <c r="B221" s="57"/>
      <c r="C221" s="58"/>
      <c r="D221" s="71"/>
      <c r="E221" s="59"/>
      <c r="F221" s="59"/>
      <c r="G221" s="59"/>
      <c r="H221" s="60"/>
      <c r="I221" s="61"/>
      <c r="J221" s="60"/>
      <c r="K221" s="61"/>
      <c r="L221" s="139">
        <f>Inventory[[#This Row],[Sold - In-Store (Units)]]+Inventory[[#This Row],[Sold - Remotely (Units)]]</f>
        <v>0</v>
      </c>
      <c r="M221" s="141">
        <f>Inventory[[#This Row],[Sold - In-Store (Net Sales $)]]+Inventory[[#This Row],[Sold - Remotely (Net Sales $)]]</f>
        <v>0</v>
      </c>
      <c r="N221" s="60"/>
      <c r="O221" s="60"/>
      <c r="P221" s="60"/>
      <c r="Q221" s="60"/>
      <c r="R221" s="62"/>
      <c r="S221" s="63"/>
      <c r="T22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21" s="65"/>
      <c r="V221" s="66">
        <f>Inventory[[#This Row],[Net Weight/Unit]]*Inventory[[#This Row],[Closing Balance (Units)]]</f>
        <v>0</v>
      </c>
      <c r="W221" s="67">
        <f>Inventory[[#This Row],[Net Weight/Unit]]*Inventory[[#This Row],[Sold - Remotely (Units)]]</f>
        <v>0</v>
      </c>
      <c r="X221" s="67">
        <f>Inventory[[#This Row],[Net Weight/Unit]]*Inventory[[#This Row],[Sold - In-Store (Units)]]</f>
        <v>0</v>
      </c>
      <c r="Y221" s="67">
        <f>Inventory[[#This Row],[Net Weight/Unit]]*Inventory[[#This Row],[Sold - Total (Units)]]</f>
        <v>0</v>
      </c>
      <c r="Z221" s="70">
        <f>'Report Details'!$B$8</f>
        <v>0</v>
      </c>
      <c r="AA221" s="70">
        <f>'Report Details'!$B$9</f>
        <v>0</v>
      </c>
      <c r="AB221" s="70">
        <f>'Report Details'!$B$10</f>
        <v>0</v>
      </c>
      <c r="AC22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21" s="70">
        <f>'Report Details'!$B$11</f>
        <v>0</v>
      </c>
      <c r="AE221" s="70"/>
      <c r="AF221" s="70"/>
    </row>
    <row r="222" spans="1:32" ht="18" customHeight="1" x14ac:dyDescent="0.3">
      <c r="A222" s="57"/>
      <c r="B222" s="57"/>
      <c r="C222" s="58"/>
      <c r="D222" s="71"/>
      <c r="E222" s="59"/>
      <c r="F222" s="59"/>
      <c r="G222" s="59"/>
      <c r="H222" s="60"/>
      <c r="I222" s="61"/>
      <c r="J222" s="60"/>
      <c r="K222" s="61"/>
      <c r="L222" s="139">
        <f>Inventory[[#This Row],[Sold - In-Store (Units)]]+Inventory[[#This Row],[Sold - Remotely (Units)]]</f>
        <v>0</v>
      </c>
      <c r="M222" s="141">
        <f>Inventory[[#This Row],[Sold - In-Store (Net Sales $)]]+Inventory[[#This Row],[Sold - Remotely (Net Sales $)]]</f>
        <v>0</v>
      </c>
      <c r="N222" s="60"/>
      <c r="O222" s="60"/>
      <c r="P222" s="60"/>
      <c r="Q222" s="60"/>
      <c r="R222" s="62"/>
      <c r="S222" s="63"/>
      <c r="T22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22" s="65"/>
      <c r="V222" s="66">
        <f>Inventory[[#This Row],[Net Weight/Unit]]*Inventory[[#This Row],[Closing Balance (Units)]]</f>
        <v>0</v>
      </c>
      <c r="W222" s="67">
        <f>Inventory[[#This Row],[Net Weight/Unit]]*Inventory[[#This Row],[Sold - Remotely (Units)]]</f>
        <v>0</v>
      </c>
      <c r="X222" s="67">
        <f>Inventory[[#This Row],[Net Weight/Unit]]*Inventory[[#This Row],[Sold - In-Store (Units)]]</f>
        <v>0</v>
      </c>
      <c r="Y222" s="67">
        <f>Inventory[[#This Row],[Net Weight/Unit]]*Inventory[[#This Row],[Sold - Total (Units)]]</f>
        <v>0</v>
      </c>
      <c r="Z222" s="70">
        <f>'Report Details'!$B$8</f>
        <v>0</v>
      </c>
      <c r="AA222" s="70">
        <f>'Report Details'!$B$9</f>
        <v>0</v>
      </c>
      <c r="AB222" s="70">
        <f>'Report Details'!$B$10</f>
        <v>0</v>
      </c>
      <c r="AC22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22" s="70">
        <f>'Report Details'!$B$11</f>
        <v>0</v>
      </c>
      <c r="AE222" s="70"/>
      <c r="AF222" s="70"/>
    </row>
    <row r="223" spans="1:32" ht="18" customHeight="1" x14ac:dyDescent="0.3">
      <c r="A223" s="57"/>
      <c r="B223" s="57"/>
      <c r="C223" s="58"/>
      <c r="D223" s="71"/>
      <c r="E223" s="59"/>
      <c r="F223" s="59"/>
      <c r="G223" s="59"/>
      <c r="H223" s="60"/>
      <c r="I223" s="61"/>
      <c r="J223" s="60"/>
      <c r="K223" s="61"/>
      <c r="L223" s="139">
        <f>Inventory[[#This Row],[Sold - In-Store (Units)]]+Inventory[[#This Row],[Sold - Remotely (Units)]]</f>
        <v>0</v>
      </c>
      <c r="M223" s="141">
        <f>Inventory[[#This Row],[Sold - In-Store (Net Sales $)]]+Inventory[[#This Row],[Sold - Remotely (Net Sales $)]]</f>
        <v>0</v>
      </c>
      <c r="N223" s="60"/>
      <c r="O223" s="60"/>
      <c r="P223" s="60"/>
      <c r="Q223" s="60"/>
      <c r="R223" s="62"/>
      <c r="S223" s="63"/>
      <c r="T22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23" s="65"/>
      <c r="V223" s="66">
        <f>Inventory[[#This Row],[Net Weight/Unit]]*Inventory[[#This Row],[Closing Balance (Units)]]</f>
        <v>0</v>
      </c>
      <c r="W223" s="67">
        <f>Inventory[[#This Row],[Net Weight/Unit]]*Inventory[[#This Row],[Sold - Remotely (Units)]]</f>
        <v>0</v>
      </c>
      <c r="X223" s="67">
        <f>Inventory[[#This Row],[Net Weight/Unit]]*Inventory[[#This Row],[Sold - In-Store (Units)]]</f>
        <v>0</v>
      </c>
      <c r="Y223" s="67">
        <f>Inventory[[#This Row],[Net Weight/Unit]]*Inventory[[#This Row],[Sold - Total (Units)]]</f>
        <v>0</v>
      </c>
      <c r="Z223" s="70">
        <f>'Report Details'!$B$8</f>
        <v>0</v>
      </c>
      <c r="AA223" s="70">
        <f>'Report Details'!$B$9</f>
        <v>0</v>
      </c>
      <c r="AB223" s="70">
        <f>'Report Details'!$B$10</f>
        <v>0</v>
      </c>
      <c r="AC22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23" s="70">
        <f>'Report Details'!$B$11</f>
        <v>0</v>
      </c>
      <c r="AE223" s="70"/>
      <c r="AF223" s="70"/>
    </row>
    <row r="224" spans="1:32" ht="18" customHeight="1" x14ac:dyDescent="0.3">
      <c r="A224" s="57"/>
      <c r="B224" s="57"/>
      <c r="C224" s="58"/>
      <c r="D224" s="71"/>
      <c r="E224" s="59"/>
      <c r="F224" s="59"/>
      <c r="G224" s="59"/>
      <c r="H224" s="60"/>
      <c r="I224" s="61"/>
      <c r="J224" s="60"/>
      <c r="K224" s="61"/>
      <c r="L224" s="139">
        <f>Inventory[[#This Row],[Sold - In-Store (Units)]]+Inventory[[#This Row],[Sold - Remotely (Units)]]</f>
        <v>0</v>
      </c>
      <c r="M224" s="141">
        <f>Inventory[[#This Row],[Sold - In-Store (Net Sales $)]]+Inventory[[#This Row],[Sold - Remotely (Net Sales $)]]</f>
        <v>0</v>
      </c>
      <c r="N224" s="60"/>
      <c r="O224" s="60"/>
      <c r="P224" s="60"/>
      <c r="Q224" s="60"/>
      <c r="R224" s="62"/>
      <c r="S224" s="63"/>
      <c r="T22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24" s="65"/>
      <c r="V224" s="66">
        <f>Inventory[[#This Row],[Net Weight/Unit]]*Inventory[[#This Row],[Closing Balance (Units)]]</f>
        <v>0</v>
      </c>
      <c r="W224" s="67">
        <f>Inventory[[#This Row],[Net Weight/Unit]]*Inventory[[#This Row],[Sold - Remotely (Units)]]</f>
        <v>0</v>
      </c>
      <c r="X224" s="67">
        <f>Inventory[[#This Row],[Net Weight/Unit]]*Inventory[[#This Row],[Sold - In-Store (Units)]]</f>
        <v>0</v>
      </c>
      <c r="Y224" s="67">
        <f>Inventory[[#This Row],[Net Weight/Unit]]*Inventory[[#This Row],[Sold - Total (Units)]]</f>
        <v>0</v>
      </c>
      <c r="Z224" s="70">
        <f>'Report Details'!$B$8</f>
        <v>0</v>
      </c>
      <c r="AA224" s="70">
        <f>'Report Details'!$B$9</f>
        <v>0</v>
      </c>
      <c r="AB224" s="70">
        <f>'Report Details'!$B$10</f>
        <v>0</v>
      </c>
      <c r="AC22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24" s="70">
        <f>'Report Details'!$B$11</f>
        <v>0</v>
      </c>
      <c r="AE224" s="70"/>
      <c r="AF224" s="70"/>
    </row>
    <row r="225" spans="1:32" ht="18" customHeight="1" x14ac:dyDescent="0.3">
      <c r="A225" s="57"/>
      <c r="B225" s="57"/>
      <c r="C225" s="58"/>
      <c r="D225" s="71"/>
      <c r="E225" s="59"/>
      <c r="F225" s="59"/>
      <c r="G225" s="59"/>
      <c r="H225" s="60"/>
      <c r="I225" s="61"/>
      <c r="J225" s="60"/>
      <c r="K225" s="61"/>
      <c r="L225" s="139">
        <f>Inventory[[#This Row],[Sold - In-Store (Units)]]+Inventory[[#This Row],[Sold - Remotely (Units)]]</f>
        <v>0</v>
      </c>
      <c r="M225" s="141">
        <f>Inventory[[#This Row],[Sold - In-Store (Net Sales $)]]+Inventory[[#This Row],[Sold - Remotely (Net Sales $)]]</f>
        <v>0</v>
      </c>
      <c r="N225" s="60"/>
      <c r="O225" s="60"/>
      <c r="P225" s="60"/>
      <c r="Q225" s="60"/>
      <c r="R225" s="62"/>
      <c r="S225" s="63"/>
      <c r="T22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25" s="65"/>
      <c r="V225" s="66">
        <f>Inventory[[#This Row],[Net Weight/Unit]]*Inventory[[#This Row],[Closing Balance (Units)]]</f>
        <v>0</v>
      </c>
      <c r="W225" s="67">
        <f>Inventory[[#This Row],[Net Weight/Unit]]*Inventory[[#This Row],[Sold - Remotely (Units)]]</f>
        <v>0</v>
      </c>
      <c r="X225" s="67">
        <f>Inventory[[#This Row],[Net Weight/Unit]]*Inventory[[#This Row],[Sold - In-Store (Units)]]</f>
        <v>0</v>
      </c>
      <c r="Y225" s="67">
        <f>Inventory[[#This Row],[Net Weight/Unit]]*Inventory[[#This Row],[Sold - Total (Units)]]</f>
        <v>0</v>
      </c>
      <c r="Z225" s="70">
        <f>'Report Details'!$B$8</f>
        <v>0</v>
      </c>
      <c r="AA225" s="70">
        <f>'Report Details'!$B$9</f>
        <v>0</v>
      </c>
      <c r="AB225" s="70">
        <f>'Report Details'!$B$10</f>
        <v>0</v>
      </c>
      <c r="AC22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25" s="70">
        <f>'Report Details'!$B$11</f>
        <v>0</v>
      </c>
      <c r="AE225" s="70"/>
      <c r="AF225" s="70"/>
    </row>
    <row r="226" spans="1:32" ht="18" customHeight="1" x14ac:dyDescent="0.3">
      <c r="A226" s="57"/>
      <c r="B226" s="57"/>
      <c r="C226" s="58"/>
      <c r="D226" s="71"/>
      <c r="E226" s="59"/>
      <c r="F226" s="59"/>
      <c r="G226" s="59"/>
      <c r="H226" s="60"/>
      <c r="I226" s="61"/>
      <c r="J226" s="60"/>
      <c r="K226" s="61"/>
      <c r="L226" s="139">
        <f>Inventory[[#This Row],[Sold - In-Store (Units)]]+Inventory[[#This Row],[Sold - Remotely (Units)]]</f>
        <v>0</v>
      </c>
      <c r="M226" s="141">
        <f>Inventory[[#This Row],[Sold - In-Store (Net Sales $)]]+Inventory[[#This Row],[Sold - Remotely (Net Sales $)]]</f>
        <v>0</v>
      </c>
      <c r="N226" s="60"/>
      <c r="O226" s="60"/>
      <c r="P226" s="60"/>
      <c r="Q226" s="60"/>
      <c r="R226" s="62"/>
      <c r="S226" s="63"/>
      <c r="T22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26" s="65"/>
      <c r="V226" s="66">
        <f>Inventory[[#This Row],[Net Weight/Unit]]*Inventory[[#This Row],[Closing Balance (Units)]]</f>
        <v>0</v>
      </c>
      <c r="W226" s="67">
        <f>Inventory[[#This Row],[Net Weight/Unit]]*Inventory[[#This Row],[Sold - Remotely (Units)]]</f>
        <v>0</v>
      </c>
      <c r="X226" s="67">
        <f>Inventory[[#This Row],[Net Weight/Unit]]*Inventory[[#This Row],[Sold - In-Store (Units)]]</f>
        <v>0</v>
      </c>
      <c r="Y226" s="67">
        <f>Inventory[[#This Row],[Net Weight/Unit]]*Inventory[[#This Row],[Sold - Total (Units)]]</f>
        <v>0</v>
      </c>
      <c r="Z226" s="70">
        <f>'Report Details'!$B$8</f>
        <v>0</v>
      </c>
      <c r="AA226" s="70">
        <f>'Report Details'!$B$9</f>
        <v>0</v>
      </c>
      <c r="AB226" s="70">
        <f>'Report Details'!$B$10</f>
        <v>0</v>
      </c>
      <c r="AC22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26" s="70">
        <f>'Report Details'!$B$11</f>
        <v>0</v>
      </c>
      <c r="AE226" s="70"/>
      <c r="AF226" s="70"/>
    </row>
    <row r="227" spans="1:32" ht="18" customHeight="1" x14ac:dyDescent="0.3">
      <c r="A227" s="57"/>
      <c r="B227" s="57"/>
      <c r="C227" s="58"/>
      <c r="D227" s="71"/>
      <c r="E227" s="59"/>
      <c r="F227" s="59"/>
      <c r="G227" s="59"/>
      <c r="H227" s="60"/>
      <c r="I227" s="61"/>
      <c r="J227" s="60"/>
      <c r="K227" s="61"/>
      <c r="L227" s="139">
        <f>Inventory[[#This Row],[Sold - In-Store (Units)]]+Inventory[[#This Row],[Sold - Remotely (Units)]]</f>
        <v>0</v>
      </c>
      <c r="M227" s="141">
        <f>Inventory[[#This Row],[Sold - In-Store (Net Sales $)]]+Inventory[[#This Row],[Sold - Remotely (Net Sales $)]]</f>
        <v>0</v>
      </c>
      <c r="N227" s="60"/>
      <c r="O227" s="60"/>
      <c r="P227" s="60"/>
      <c r="Q227" s="60"/>
      <c r="R227" s="62"/>
      <c r="S227" s="63"/>
      <c r="T22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27" s="65"/>
      <c r="V227" s="66">
        <f>Inventory[[#This Row],[Net Weight/Unit]]*Inventory[[#This Row],[Closing Balance (Units)]]</f>
        <v>0</v>
      </c>
      <c r="W227" s="67">
        <f>Inventory[[#This Row],[Net Weight/Unit]]*Inventory[[#This Row],[Sold - Remotely (Units)]]</f>
        <v>0</v>
      </c>
      <c r="X227" s="67">
        <f>Inventory[[#This Row],[Net Weight/Unit]]*Inventory[[#This Row],[Sold - In-Store (Units)]]</f>
        <v>0</v>
      </c>
      <c r="Y227" s="67">
        <f>Inventory[[#This Row],[Net Weight/Unit]]*Inventory[[#This Row],[Sold - Total (Units)]]</f>
        <v>0</v>
      </c>
      <c r="Z227" s="70">
        <f>'Report Details'!$B$8</f>
        <v>0</v>
      </c>
      <c r="AA227" s="70">
        <f>'Report Details'!$B$9</f>
        <v>0</v>
      </c>
      <c r="AB227" s="70">
        <f>'Report Details'!$B$10</f>
        <v>0</v>
      </c>
      <c r="AC22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27" s="70">
        <f>'Report Details'!$B$11</f>
        <v>0</v>
      </c>
      <c r="AE227" s="70"/>
      <c r="AF227" s="70"/>
    </row>
    <row r="228" spans="1:32" ht="18" customHeight="1" x14ac:dyDescent="0.3">
      <c r="A228" s="57"/>
      <c r="B228" s="57"/>
      <c r="C228" s="58"/>
      <c r="D228" s="71"/>
      <c r="E228" s="59"/>
      <c r="F228" s="59"/>
      <c r="G228" s="59"/>
      <c r="H228" s="60"/>
      <c r="I228" s="61"/>
      <c r="J228" s="60"/>
      <c r="K228" s="61"/>
      <c r="L228" s="139">
        <f>Inventory[[#This Row],[Sold - In-Store (Units)]]+Inventory[[#This Row],[Sold - Remotely (Units)]]</f>
        <v>0</v>
      </c>
      <c r="M228" s="141">
        <f>Inventory[[#This Row],[Sold - In-Store (Net Sales $)]]+Inventory[[#This Row],[Sold - Remotely (Net Sales $)]]</f>
        <v>0</v>
      </c>
      <c r="N228" s="60"/>
      <c r="O228" s="60"/>
      <c r="P228" s="60"/>
      <c r="Q228" s="60"/>
      <c r="R228" s="62"/>
      <c r="S228" s="63"/>
      <c r="T22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28" s="65"/>
      <c r="V228" s="66">
        <f>Inventory[[#This Row],[Net Weight/Unit]]*Inventory[[#This Row],[Closing Balance (Units)]]</f>
        <v>0</v>
      </c>
      <c r="W228" s="67">
        <f>Inventory[[#This Row],[Net Weight/Unit]]*Inventory[[#This Row],[Sold - Remotely (Units)]]</f>
        <v>0</v>
      </c>
      <c r="X228" s="67">
        <f>Inventory[[#This Row],[Net Weight/Unit]]*Inventory[[#This Row],[Sold - In-Store (Units)]]</f>
        <v>0</v>
      </c>
      <c r="Y228" s="67">
        <f>Inventory[[#This Row],[Net Weight/Unit]]*Inventory[[#This Row],[Sold - Total (Units)]]</f>
        <v>0</v>
      </c>
      <c r="Z228" s="70">
        <f>'Report Details'!$B$8</f>
        <v>0</v>
      </c>
      <c r="AA228" s="70">
        <f>'Report Details'!$B$9</f>
        <v>0</v>
      </c>
      <c r="AB228" s="70">
        <f>'Report Details'!$B$10</f>
        <v>0</v>
      </c>
      <c r="AC22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28" s="70">
        <f>'Report Details'!$B$11</f>
        <v>0</v>
      </c>
      <c r="AE228" s="70"/>
      <c r="AF228" s="70"/>
    </row>
    <row r="229" spans="1:32" ht="18" customHeight="1" x14ac:dyDescent="0.3">
      <c r="A229" s="57"/>
      <c r="B229" s="57"/>
      <c r="C229" s="58"/>
      <c r="D229" s="71"/>
      <c r="E229" s="59"/>
      <c r="F229" s="59"/>
      <c r="G229" s="59"/>
      <c r="H229" s="60"/>
      <c r="I229" s="61"/>
      <c r="J229" s="60"/>
      <c r="K229" s="61"/>
      <c r="L229" s="139">
        <f>Inventory[[#This Row],[Sold - In-Store (Units)]]+Inventory[[#This Row],[Sold - Remotely (Units)]]</f>
        <v>0</v>
      </c>
      <c r="M229" s="141">
        <f>Inventory[[#This Row],[Sold - In-Store (Net Sales $)]]+Inventory[[#This Row],[Sold - Remotely (Net Sales $)]]</f>
        <v>0</v>
      </c>
      <c r="N229" s="60"/>
      <c r="O229" s="60"/>
      <c r="P229" s="60"/>
      <c r="Q229" s="60"/>
      <c r="R229" s="62"/>
      <c r="S229" s="63"/>
      <c r="T22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29" s="65"/>
      <c r="V229" s="66">
        <f>Inventory[[#This Row],[Net Weight/Unit]]*Inventory[[#This Row],[Closing Balance (Units)]]</f>
        <v>0</v>
      </c>
      <c r="W229" s="67">
        <f>Inventory[[#This Row],[Net Weight/Unit]]*Inventory[[#This Row],[Sold - Remotely (Units)]]</f>
        <v>0</v>
      </c>
      <c r="X229" s="67">
        <f>Inventory[[#This Row],[Net Weight/Unit]]*Inventory[[#This Row],[Sold - In-Store (Units)]]</f>
        <v>0</v>
      </c>
      <c r="Y229" s="67">
        <f>Inventory[[#This Row],[Net Weight/Unit]]*Inventory[[#This Row],[Sold - Total (Units)]]</f>
        <v>0</v>
      </c>
      <c r="Z229" s="70">
        <f>'Report Details'!$B$8</f>
        <v>0</v>
      </c>
      <c r="AA229" s="70">
        <f>'Report Details'!$B$9</f>
        <v>0</v>
      </c>
      <c r="AB229" s="70">
        <f>'Report Details'!$B$10</f>
        <v>0</v>
      </c>
      <c r="AC22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29" s="70">
        <f>'Report Details'!$B$11</f>
        <v>0</v>
      </c>
      <c r="AE229" s="70"/>
      <c r="AF229" s="70"/>
    </row>
    <row r="230" spans="1:32" ht="18" customHeight="1" x14ac:dyDescent="0.3">
      <c r="A230" s="57"/>
      <c r="B230" s="57"/>
      <c r="C230" s="58"/>
      <c r="D230" s="71"/>
      <c r="E230" s="59"/>
      <c r="F230" s="59"/>
      <c r="G230" s="59"/>
      <c r="H230" s="60"/>
      <c r="I230" s="61"/>
      <c r="J230" s="60"/>
      <c r="K230" s="61"/>
      <c r="L230" s="139">
        <f>Inventory[[#This Row],[Sold - In-Store (Units)]]+Inventory[[#This Row],[Sold - Remotely (Units)]]</f>
        <v>0</v>
      </c>
      <c r="M230" s="141">
        <f>Inventory[[#This Row],[Sold - In-Store (Net Sales $)]]+Inventory[[#This Row],[Sold - Remotely (Net Sales $)]]</f>
        <v>0</v>
      </c>
      <c r="N230" s="60"/>
      <c r="O230" s="60"/>
      <c r="P230" s="60"/>
      <c r="Q230" s="60"/>
      <c r="R230" s="62"/>
      <c r="S230" s="63"/>
      <c r="T23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30" s="65"/>
      <c r="V230" s="66">
        <f>Inventory[[#This Row],[Net Weight/Unit]]*Inventory[[#This Row],[Closing Balance (Units)]]</f>
        <v>0</v>
      </c>
      <c r="W230" s="67">
        <f>Inventory[[#This Row],[Net Weight/Unit]]*Inventory[[#This Row],[Sold - Remotely (Units)]]</f>
        <v>0</v>
      </c>
      <c r="X230" s="67">
        <f>Inventory[[#This Row],[Net Weight/Unit]]*Inventory[[#This Row],[Sold - In-Store (Units)]]</f>
        <v>0</v>
      </c>
      <c r="Y230" s="67">
        <f>Inventory[[#This Row],[Net Weight/Unit]]*Inventory[[#This Row],[Sold - Total (Units)]]</f>
        <v>0</v>
      </c>
      <c r="Z230" s="70">
        <f>'Report Details'!$B$8</f>
        <v>0</v>
      </c>
      <c r="AA230" s="70">
        <f>'Report Details'!$B$9</f>
        <v>0</v>
      </c>
      <c r="AB230" s="70">
        <f>'Report Details'!$B$10</f>
        <v>0</v>
      </c>
      <c r="AC23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30" s="70">
        <f>'Report Details'!$B$11</f>
        <v>0</v>
      </c>
      <c r="AE230" s="70"/>
      <c r="AF230" s="70"/>
    </row>
    <row r="231" spans="1:32" ht="18" customHeight="1" x14ac:dyDescent="0.3">
      <c r="A231" s="57"/>
      <c r="B231" s="57"/>
      <c r="C231" s="58"/>
      <c r="D231" s="71"/>
      <c r="E231" s="59"/>
      <c r="F231" s="59"/>
      <c r="G231" s="59"/>
      <c r="H231" s="60"/>
      <c r="I231" s="61"/>
      <c r="J231" s="60"/>
      <c r="K231" s="61"/>
      <c r="L231" s="139">
        <f>Inventory[[#This Row],[Sold - In-Store (Units)]]+Inventory[[#This Row],[Sold - Remotely (Units)]]</f>
        <v>0</v>
      </c>
      <c r="M231" s="141">
        <f>Inventory[[#This Row],[Sold - In-Store (Net Sales $)]]+Inventory[[#This Row],[Sold - Remotely (Net Sales $)]]</f>
        <v>0</v>
      </c>
      <c r="N231" s="60"/>
      <c r="O231" s="60"/>
      <c r="P231" s="60"/>
      <c r="Q231" s="60"/>
      <c r="R231" s="62"/>
      <c r="S231" s="63"/>
      <c r="T23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31" s="65"/>
      <c r="V231" s="66">
        <f>Inventory[[#This Row],[Net Weight/Unit]]*Inventory[[#This Row],[Closing Balance (Units)]]</f>
        <v>0</v>
      </c>
      <c r="W231" s="67">
        <f>Inventory[[#This Row],[Net Weight/Unit]]*Inventory[[#This Row],[Sold - Remotely (Units)]]</f>
        <v>0</v>
      </c>
      <c r="X231" s="67">
        <f>Inventory[[#This Row],[Net Weight/Unit]]*Inventory[[#This Row],[Sold - In-Store (Units)]]</f>
        <v>0</v>
      </c>
      <c r="Y231" s="67">
        <f>Inventory[[#This Row],[Net Weight/Unit]]*Inventory[[#This Row],[Sold - Total (Units)]]</f>
        <v>0</v>
      </c>
      <c r="Z231" s="70">
        <f>'Report Details'!$B$8</f>
        <v>0</v>
      </c>
      <c r="AA231" s="70">
        <f>'Report Details'!$B$9</f>
        <v>0</v>
      </c>
      <c r="AB231" s="70">
        <f>'Report Details'!$B$10</f>
        <v>0</v>
      </c>
      <c r="AC23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31" s="70">
        <f>'Report Details'!$B$11</f>
        <v>0</v>
      </c>
      <c r="AE231" s="70"/>
      <c r="AF231" s="70"/>
    </row>
    <row r="232" spans="1:32" ht="18" customHeight="1" x14ac:dyDescent="0.3">
      <c r="A232" s="57"/>
      <c r="B232" s="57"/>
      <c r="C232" s="58"/>
      <c r="D232" s="71"/>
      <c r="E232" s="59"/>
      <c r="F232" s="59"/>
      <c r="G232" s="59"/>
      <c r="H232" s="60"/>
      <c r="I232" s="61"/>
      <c r="J232" s="60"/>
      <c r="K232" s="61"/>
      <c r="L232" s="139">
        <f>Inventory[[#This Row],[Sold - In-Store (Units)]]+Inventory[[#This Row],[Sold - Remotely (Units)]]</f>
        <v>0</v>
      </c>
      <c r="M232" s="141">
        <f>Inventory[[#This Row],[Sold - In-Store (Net Sales $)]]+Inventory[[#This Row],[Sold - Remotely (Net Sales $)]]</f>
        <v>0</v>
      </c>
      <c r="N232" s="60"/>
      <c r="O232" s="60"/>
      <c r="P232" s="60"/>
      <c r="Q232" s="60"/>
      <c r="R232" s="62"/>
      <c r="S232" s="63"/>
      <c r="T23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32" s="65"/>
      <c r="V232" s="66">
        <f>Inventory[[#This Row],[Net Weight/Unit]]*Inventory[[#This Row],[Closing Balance (Units)]]</f>
        <v>0</v>
      </c>
      <c r="W232" s="67">
        <f>Inventory[[#This Row],[Net Weight/Unit]]*Inventory[[#This Row],[Sold - Remotely (Units)]]</f>
        <v>0</v>
      </c>
      <c r="X232" s="67">
        <f>Inventory[[#This Row],[Net Weight/Unit]]*Inventory[[#This Row],[Sold - In-Store (Units)]]</f>
        <v>0</v>
      </c>
      <c r="Y232" s="67">
        <f>Inventory[[#This Row],[Net Weight/Unit]]*Inventory[[#This Row],[Sold - Total (Units)]]</f>
        <v>0</v>
      </c>
      <c r="Z232" s="70">
        <f>'Report Details'!$B$8</f>
        <v>0</v>
      </c>
      <c r="AA232" s="70">
        <f>'Report Details'!$B$9</f>
        <v>0</v>
      </c>
      <c r="AB232" s="70">
        <f>'Report Details'!$B$10</f>
        <v>0</v>
      </c>
      <c r="AC23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32" s="70">
        <f>'Report Details'!$B$11</f>
        <v>0</v>
      </c>
      <c r="AE232" s="70"/>
      <c r="AF232" s="70"/>
    </row>
    <row r="233" spans="1:32" ht="18" customHeight="1" x14ac:dyDescent="0.3">
      <c r="A233" s="57"/>
      <c r="B233" s="57"/>
      <c r="C233" s="58"/>
      <c r="D233" s="71"/>
      <c r="E233" s="59"/>
      <c r="F233" s="59"/>
      <c r="G233" s="59"/>
      <c r="H233" s="60"/>
      <c r="I233" s="61"/>
      <c r="J233" s="60"/>
      <c r="K233" s="61"/>
      <c r="L233" s="139">
        <f>Inventory[[#This Row],[Sold - In-Store (Units)]]+Inventory[[#This Row],[Sold - Remotely (Units)]]</f>
        <v>0</v>
      </c>
      <c r="M233" s="141">
        <f>Inventory[[#This Row],[Sold - In-Store (Net Sales $)]]+Inventory[[#This Row],[Sold - Remotely (Net Sales $)]]</f>
        <v>0</v>
      </c>
      <c r="N233" s="60"/>
      <c r="O233" s="60"/>
      <c r="P233" s="60"/>
      <c r="Q233" s="60"/>
      <c r="R233" s="62"/>
      <c r="S233" s="63"/>
      <c r="T23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33" s="65"/>
      <c r="V233" s="66">
        <f>Inventory[[#This Row],[Net Weight/Unit]]*Inventory[[#This Row],[Closing Balance (Units)]]</f>
        <v>0</v>
      </c>
      <c r="W233" s="67">
        <f>Inventory[[#This Row],[Net Weight/Unit]]*Inventory[[#This Row],[Sold - Remotely (Units)]]</f>
        <v>0</v>
      </c>
      <c r="X233" s="67">
        <f>Inventory[[#This Row],[Net Weight/Unit]]*Inventory[[#This Row],[Sold - In-Store (Units)]]</f>
        <v>0</v>
      </c>
      <c r="Y233" s="67">
        <f>Inventory[[#This Row],[Net Weight/Unit]]*Inventory[[#This Row],[Sold - Total (Units)]]</f>
        <v>0</v>
      </c>
      <c r="Z233" s="70">
        <f>'Report Details'!$B$8</f>
        <v>0</v>
      </c>
      <c r="AA233" s="70">
        <f>'Report Details'!$B$9</f>
        <v>0</v>
      </c>
      <c r="AB233" s="70">
        <f>'Report Details'!$B$10</f>
        <v>0</v>
      </c>
      <c r="AC23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33" s="70">
        <f>'Report Details'!$B$11</f>
        <v>0</v>
      </c>
      <c r="AE233" s="70"/>
      <c r="AF233" s="70"/>
    </row>
    <row r="234" spans="1:32" ht="18" customHeight="1" x14ac:dyDescent="0.3">
      <c r="A234" s="57"/>
      <c r="B234" s="57"/>
      <c r="C234" s="58"/>
      <c r="D234" s="71"/>
      <c r="E234" s="59"/>
      <c r="F234" s="59"/>
      <c r="G234" s="59"/>
      <c r="H234" s="60"/>
      <c r="I234" s="61"/>
      <c r="J234" s="60"/>
      <c r="K234" s="61"/>
      <c r="L234" s="139">
        <f>Inventory[[#This Row],[Sold - In-Store (Units)]]+Inventory[[#This Row],[Sold - Remotely (Units)]]</f>
        <v>0</v>
      </c>
      <c r="M234" s="141">
        <f>Inventory[[#This Row],[Sold - In-Store (Net Sales $)]]+Inventory[[#This Row],[Sold - Remotely (Net Sales $)]]</f>
        <v>0</v>
      </c>
      <c r="N234" s="60"/>
      <c r="O234" s="60"/>
      <c r="P234" s="60"/>
      <c r="Q234" s="60"/>
      <c r="R234" s="62"/>
      <c r="S234" s="63"/>
      <c r="T23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34" s="65"/>
      <c r="V234" s="66">
        <f>Inventory[[#This Row],[Net Weight/Unit]]*Inventory[[#This Row],[Closing Balance (Units)]]</f>
        <v>0</v>
      </c>
      <c r="W234" s="67">
        <f>Inventory[[#This Row],[Net Weight/Unit]]*Inventory[[#This Row],[Sold - Remotely (Units)]]</f>
        <v>0</v>
      </c>
      <c r="X234" s="67">
        <f>Inventory[[#This Row],[Net Weight/Unit]]*Inventory[[#This Row],[Sold - In-Store (Units)]]</f>
        <v>0</v>
      </c>
      <c r="Y234" s="67">
        <f>Inventory[[#This Row],[Net Weight/Unit]]*Inventory[[#This Row],[Sold - Total (Units)]]</f>
        <v>0</v>
      </c>
      <c r="Z234" s="70">
        <f>'Report Details'!$B$8</f>
        <v>0</v>
      </c>
      <c r="AA234" s="70">
        <f>'Report Details'!$B$9</f>
        <v>0</v>
      </c>
      <c r="AB234" s="70">
        <f>'Report Details'!$B$10</f>
        <v>0</v>
      </c>
      <c r="AC23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34" s="70">
        <f>'Report Details'!$B$11</f>
        <v>0</v>
      </c>
      <c r="AE234" s="70"/>
      <c r="AF234" s="70"/>
    </row>
    <row r="235" spans="1:32" ht="18" customHeight="1" x14ac:dyDescent="0.3">
      <c r="A235" s="57"/>
      <c r="B235" s="57"/>
      <c r="C235" s="58"/>
      <c r="D235" s="71"/>
      <c r="E235" s="59"/>
      <c r="F235" s="59"/>
      <c r="G235" s="59"/>
      <c r="H235" s="60"/>
      <c r="I235" s="61"/>
      <c r="J235" s="60"/>
      <c r="K235" s="61"/>
      <c r="L235" s="139">
        <f>Inventory[[#This Row],[Sold - In-Store (Units)]]+Inventory[[#This Row],[Sold - Remotely (Units)]]</f>
        <v>0</v>
      </c>
      <c r="M235" s="141">
        <f>Inventory[[#This Row],[Sold - In-Store (Net Sales $)]]+Inventory[[#This Row],[Sold - Remotely (Net Sales $)]]</f>
        <v>0</v>
      </c>
      <c r="N235" s="60"/>
      <c r="O235" s="60"/>
      <c r="P235" s="60"/>
      <c r="Q235" s="60"/>
      <c r="R235" s="62"/>
      <c r="S235" s="63"/>
      <c r="T23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35" s="65"/>
      <c r="V235" s="66">
        <f>Inventory[[#This Row],[Net Weight/Unit]]*Inventory[[#This Row],[Closing Balance (Units)]]</f>
        <v>0</v>
      </c>
      <c r="W235" s="67">
        <f>Inventory[[#This Row],[Net Weight/Unit]]*Inventory[[#This Row],[Sold - Remotely (Units)]]</f>
        <v>0</v>
      </c>
      <c r="X235" s="67">
        <f>Inventory[[#This Row],[Net Weight/Unit]]*Inventory[[#This Row],[Sold - In-Store (Units)]]</f>
        <v>0</v>
      </c>
      <c r="Y235" s="67">
        <f>Inventory[[#This Row],[Net Weight/Unit]]*Inventory[[#This Row],[Sold - Total (Units)]]</f>
        <v>0</v>
      </c>
      <c r="Z235" s="70">
        <f>'Report Details'!$B$8</f>
        <v>0</v>
      </c>
      <c r="AA235" s="70">
        <f>'Report Details'!$B$9</f>
        <v>0</v>
      </c>
      <c r="AB235" s="70">
        <f>'Report Details'!$B$10</f>
        <v>0</v>
      </c>
      <c r="AC23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35" s="70">
        <f>'Report Details'!$B$11</f>
        <v>0</v>
      </c>
      <c r="AE235" s="70"/>
      <c r="AF235" s="70"/>
    </row>
    <row r="236" spans="1:32" ht="18" customHeight="1" x14ac:dyDescent="0.3">
      <c r="A236" s="57"/>
      <c r="B236" s="57"/>
      <c r="C236" s="58"/>
      <c r="D236" s="71"/>
      <c r="E236" s="59"/>
      <c r="F236" s="59"/>
      <c r="G236" s="59"/>
      <c r="H236" s="60"/>
      <c r="I236" s="61"/>
      <c r="J236" s="60"/>
      <c r="K236" s="61"/>
      <c r="L236" s="139">
        <f>Inventory[[#This Row],[Sold - In-Store (Units)]]+Inventory[[#This Row],[Sold - Remotely (Units)]]</f>
        <v>0</v>
      </c>
      <c r="M236" s="141">
        <f>Inventory[[#This Row],[Sold - In-Store (Net Sales $)]]+Inventory[[#This Row],[Sold - Remotely (Net Sales $)]]</f>
        <v>0</v>
      </c>
      <c r="N236" s="60"/>
      <c r="O236" s="60"/>
      <c r="P236" s="60"/>
      <c r="Q236" s="60"/>
      <c r="R236" s="62"/>
      <c r="S236" s="63"/>
      <c r="T23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36" s="65"/>
      <c r="V236" s="66">
        <f>Inventory[[#This Row],[Net Weight/Unit]]*Inventory[[#This Row],[Closing Balance (Units)]]</f>
        <v>0</v>
      </c>
      <c r="W236" s="67">
        <f>Inventory[[#This Row],[Net Weight/Unit]]*Inventory[[#This Row],[Sold - Remotely (Units)]]</f>
        <v>0</v>
      </c>
      <c r="X236" s="67">
        <f>Inventory[[#This Row],[Net Weight/Unit]]*Inventory[[#This Row],[Sold - In-Store (Units)]]</f>
        <v>0</v>
      </c>
      <c r="Y236" s="67">
        <f>Inventory[[#This Row],[Net Weight/Unit]]*Inventory[[#This Row],[Sold - Total (Units)]]</f>
        <v>0</v>
      </c>
      <c r="Z236" s="70">
        <f>'Report Details'!$B$8</f>
        <v>0</v>
      </c>
      <c r="AA236" s="70">
        <f>'Report Details'!$B$9</f>
        <v>0</v>
      </c>
      <c r="AB236" s="70">
        <f>'Report Details'!$B$10</f>
        <v>0</v>
      </c>
      <c r="AC23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36" s="70">
        <f>'Report Details'!$B$11</f>
        <v>0</v>
      </c>
      <c r="AE236" s="70"/>
      <c r="AF236" s="70"/>
    </row>
    <row r="237" spans="1:32" ht="18" customHeight="1" x14ac:dyDescent="0.3">
      <c r="A237" s="57"/>
      <c r="B237" s="57"/>
      <c r="C237" s="58"/>
      <c r="D237" s="71"/>
      <c r="E237" s="59"/>
      <c r="F237" s="59"/>
      <c r="G237" s="59"/>
      <c r="H237" s="60"/>
      <c r="I237" s="61"/>
      <c r="J237" s="60"/>
      <c r="K237" s="61"/>
      <c r="L237" s="139">
        <f>Inventory[[#This Row],[Sold - In-Store (Units)]]+Inventory[[#This Row],[Sold - Remotely (Units)]]</f>
        <v>0</v>
      </c>
      <c r="M237" s="141">
        <f>Inventory[[#This Row],[Sold - In-Store (Net Sales $)]]+Inventory[[#This Row],[Sold - Remotely (Net Sales $)]]</f>
        <v>0</v>
      </c>
      <c r="N237" s="60"/>
      <c r="O237" s="60"/>
      <c r="P237" s="60"/>
      <c r="Q237" s="60"/>
      <c r="R237" s="62"/>
      <c r="S237" s="63"/>
      <c r="T23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37" s="65"/>
      <c r="V237" s="66">
        <f>Inventory[[#This Row],[Net Weight/Unit]]*Inventory[[#This Row],[Closing Balance (Units)]]</f>
        <v>0</v>
      </c>
      <c r="W237" s="67">
        <f>Inventory[[#This Row],[Net Weight/Unit]]*Inventory[[#This Row],[Sold - Remotely (Units)]]</f>
        <v>0</v>
      </c>
      <c r="X237" s="67">
        <f>Inventory[[#This Row],[Net Weight/Unit]]*Inventory[[#This Row],[Sold - In-Store (Units)]]</f>
        <v>0</v>
      </c>
      <c r="Y237" s="67">
        <f>Inventory[[#This Row],[Net Weight/Unit]]*Inventory[[#This Row],[Sold - Total (Units)]]</f>
        <v>0</v>
      </c>
      <c r="Z237" s="70">
        <f>'Report Details'!$B$8</f>
        <v>0</v>
      </c>
      <c r="AA237" s="70">
        <f>'Report Details'!$B$9</f>
        <v>0</v>
      </c>
      <c r="AB237" s="70">
        <f>'Report Details'!$B$10</f>
        <v>0</v>
      </c>
      <c r="AC23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37" s="70">
        <f>'Report Details'!$B$11</f>
        <v>0</v>
      </c>
      <c r="AE237" s="70"/>
      <c r="AF237" s="70"/>
    </row>
    <row r="238" spans="1:32" ht="18" customHeight="1" x14ac:dyDescent="0.3">
      <c r="A238" s="57"/>
      <c r="B238" s="57"/>
      <c r="C238" s="58"/>
      <c r="D238" s="71"/>
      <c r="E238" s="59"/>
      <c r="F238" s="59"/>
      <c r="G238" s="59"/>
      <c r="H238" s="60"/>
      <c r="I238" s="61"/>
      <c r="J238" s="60"/>
      <c r="K238" s="61"/>
      <c r="L238" s="139">
        <f>Inventory[[#This Row],[Sold - In-Store (Units)]]+Inventory[[#This Row],[Sold - Remotely (Units)]]</f>
        <v>0</v>
      </c>
      <c r="M238" s="141">
        <f>Inventory[[#This Row],[Sold - In-Store (Net Sales $)]]+Inventory[[#This Row],[Sold - Remotely (Net Sales $)]]</f>
        <v>0</v>
      </c>
      <c r="N238" s="60"/>
      <c r="O238" s="60"/>
      <c r="P238" s="60"/>
      <c r="Q238" s="60"/>
      <c r="R238" s="62"/>
      <c r="S238" s="63"/>
      <c r="T23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38" s="65"/>
      <c r="V238" s="66">
        <f>Inventory[[#This Row],[Net Weight/Unit]]*Inventory[[#This Row],[Closing Balance (Units)]]</f>
        <v>0</v>
      </c>
      <c r="W238" s="67">
        <f>Inventory[[#This Row],[Net Weight/Unit]]*Inventory[[#This Row],[Sold - Remotely (Units)]]</f>
        <v>0</v>
      </c>
      <c r="X238" s="67">
        <f>Inventory[[#This Row],[Net Weight/Unit]]*Inventory[[#This Row],[Sold - In-Store (Units)]]</f>
        <v>0</v>
      </c>
      <c r="Y238" s="67">
        <f>Inventory[[#This Row],[Net Weight/Unit]]*Inventory[[#This Row],[Sold - Total (Units)]]</f>
        <v>0</v>
      </c>
      <c r="Z238" s="70">
        <f>'Report Details'!$B$8</f>
        <v>0</v>
      </c>
      <c r="AA238" s="70">
        <f>'Report Details'!$B$9</f>
        <v>0</v>
      </c>
      <c r="AB238" s="70">
        <f>'Report Details'!$B$10</f>
        <v>0</v>
      </c>
      <c r="AC23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38" s="70">
        <f>'Report Details'!$B$11</f>
        <v>0</v>
      </c>
      <c r="AE238" s="70"/>
      <c r="AF238" s="70"/>
    </row>
    <row r="239" spans="1:32" ht="18" customHeight="1" x14ac:dyDescent="0.3">
      <c r="A239" s="57"/>
      <c r="B239" s="57"/>
      <c r="C239" s="58"/>
      <c r="D239" s="71"/>
      <c r="E239" s="59"/>
      <c r="F239" s="59"/>
      <c r="G239" s="59"/>
      <c r="H239" s="60"/>
      <c r="I239" s="61"/>
      <c r="J239" s="60"/>
      <c r="K239" s="61"/>
      <c r="L239" s="139">
        <f>Inventory[[#This Row],[Sold - In-Store (Units)]]+Inventory[[#This Row],[Sold - Remotely (Units)]]</f>
        <v>0</v>
      </c>
      <c r="M239" s="141">
        <f>Inventory[[#This Row],[Sold - In-Store (Net Sales $)]]+Inventory[[#This Row],[Sold - Remotely (Net Sales $)]]</f>
        <v>0</v>
      </c>
      <c r="N239" s="60"/>
      <c r="O239" s="60"/>
      <c r="P239" s="60"/>
      <c r="Q239" s="60"/>
      <c r="R239" s="62"/>
      <c r="S239" s="63"/>
      <c r="T23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39" s="65"/>
      <c r="V239" s="66">
        <f>Inventory[[#This Row],[Net Weight/Unit]]*Inventory[[#This Row],[Closing Balance (Units)]]</f>
        <v>0</v>
      </c>
      <c r="W239" s="67">
        <f>Inventory[[#This Row],[Net Weight/Unit]]*Inventory[[#This Row],[Sold - Remotely (Units)]]</f>
        <v>0</v>
      </c>
      <c r="X239" s="67">
        <f>Inventory[[#This Row],[Net Weight/Unit]]*Inventory[[#This Row],[Sold - In-Store (Units)]]</f>
        <v>0</v>
      </c>
      <c r="Y239" s="67">
        <f>Inventory[[#This Row],[Net Weight/Unit]]*Inventory[[#This Row],[Sold - Total (Units)]]</f>
        <v>0</v>
      </c>
      <c r="Z239" s="70">
        <f>'Report Details'!$B$8</f>
        <v>0</v>
      </c>
      <c r="AA239" s="70">
        <f>'Report Details'!$B$9</f>
        <v>0</v>
      </c>
      <c r="AB239" s="70">
        <f>'Report Details'!$B$10</f>
        <v>0</v>
      </c>
      <c r="AC23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39" s="70">
        <f>'Report Details'!$B$11</f>
        <v>0</v>
      </c>
      <c r="AE239" s="70"/>
      <c r="AF239" s="70"/>
    </row>
    <row r="240" spans="1:32" ht="18" customHeight="1" x14ac:dyDescent="0.3">
      <c r="A240" s="57"/>
      <c r="B240" s="57"/>
      <c r="C240" s="58"/>
      <c r="D240" s="71"/>
      <c r="E240" s="59"/>
      <c r="F240" s="59"/>
      <c r="G240" s="59"/>
      <c r="H240" s="60"/>
      <c r="I240" s="61"/>
      <c r="J240" s="60"/>
      <c r="K240" s="61"/>
      <c r="L240" s="139">
        <f>Inventory[[#This Row],[Sold - In-Store (Units)]]+Inventory[[#This Row],[Sold - Remotely (Units)]]</f>
        <v>0</v>
      </c>
      <c r="M240" s="141">
        <f>Inventory[[#This Row],[Sold - In-Store (Net Sales $)]]+Inventory[[#This Row],[Sold - Remotely (Net Sales $)]]</f>
        <v>0</v>
      </c>
      <c r="N240" s="60"/>
      <c r="O240" s="60"/>
      <c r="P240" s="60"/>
      <c r="Q240" s="60"/>
      <c r="R240" s="62"/>
      <c r="S240" s="63"/>
      <c r="T24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40" s="65"/>
      <c r="V240" s="66">
        <f>Inventory[[#This Row],[Net Weight/Unit]]*Inventory[[#This Row],[Closing Balance (Units)]]</f>
        <v>0</v>
      </c>
      <c r="W240" s="67">
        <f>Inventory[[#This Row],[Net Weight/Unit]]*Inventory[[#This Row],[Sold - Remotely (Units)]]</f>
        <v>0</v>
      </c>
      <c r="X240" s="67">
        <f>Inventory[[#This Row],[Net Weight/Unit]]*Inventory[[#This Row],[Sold - In-Store (Units)]]</f>
        <v>0</v>
      </c>
      <c r="Y240" s="67">
        <f>Inventory[[#This Row],[Net Weight/Unit]]*Inventory[[#This Row],[Sold - Total (Units)]]</f>
        <v>0</v>
      </c>
      <c r="Z240" s="70">
        <f>'Report Details'!$B$8</f>
        <v>0</v>
      </c>
      <c r="AA240" s="70">
        <f>'Report Details'!$B$9</f>
        <v>0</v>
      </c>
      <c r="AB240" s="70">
        <f>'Report Details'!$B$10</f>
        <v>0</v>
      </c>
      <c r="AC24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40" s="70">
        <f>'Report Details'!$B$11</f>
        <v>0</v>
      </c>
      <c r="AE240" s="70"/>
      <c r="AF240" s="70"/>
    </row>
    <row r="241" spans="1:32" ht="18" customHeight="1" x14ac:dyDescent="0.3">
      <c r="A241" s="57"/>
      <c r="B241" s="57"/>
      <c r="C241" s="58"/>
      <c r="D241" s="71"/>
      <c r="E241" s="59"/>
      <c r="F241" s="59"/>
      <c r="G241" s="59"/>
      <c r="H241" s="60"/>
      <c r="I241" s="61"/>
      <c r="J241" s="60"/>
      <c r="K241" s="61"/>
      <c r="L241" s="139">
        <f>Inventory[[#This Row],[Sold - In-Store (Units)]]+Inventory[[#This Row],[Sold - Remotely (Units)]]</f>
        <v>0</v>
      </c>
      <c r="M241" s="141">
        <f>Inventory[[#This Row],[Sold - In-Store (Net Sales $)]]+Inventory[[#This Row],[Sold - Remotely (Net Sales $)]]</f>
        <v>0</v>
      </c>
      <c r="N241" s="60"/>
      <c r="O241" s="60"/>
      <c r="P241" s="60"/>
      <c r="Q241" s="60"/>
      <c r="R241" s="62"/>
      <c r="S241" s="63"/>
      <c r="T24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41" s="65"/>
      <c r="V241" s="66">
        <f>Inventory[[#This Row],[Net Weight/Unit]]*Inventory[[#This Row],[Closing Balance (Units)]]</f>
        <v>0</v>
      </c>
      <c r="W241" s="67">
        <f>Inventory[[#This Row],[Net Weight/Unit]]*Inventory[[#This Row],[Sold - Remotely (Units)]]</f>
        <v>0</v>
      </c>
      <c r="X241" s="67">
        <f>Inventory[[#This Row],[Net Weight/Unit]]*Inventory[[#This Row],[Sold - In-Store (Units)]]</f>
        <v>0</v>
      </c>
      <c r="Y241" s="67">
        <f>Inventory[[#This Row],[Net Weight/Unit]]*Inventory[[#This Row],[Sold - Total (Units)]]</f>
        <v>0</v>
      </c>
      <c r="Z241" s="70">
        <f>'Report Details'!$B$8</f>
        <v>0</v>
      </c>
      <c r="AA241" s="70">
        <f>'Report Details'!$B$9</f>
        <v>0</v>
      </c>
      <c r="AB241" s="70">
        <f>'Report Details'!$B$10</f>
        <v>0</v>
      </c>
      <c r="AC24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41" s="70">
        <f>'Report Details'!$B$11</f>
        <v>0</v>
      </c>
      <c r="AE241" s="70"/>
      <c r="AF241" s="70"/>
    </row>
    <row r="242" spans="1:32" ht="18" customHeight="1" x14ac:dyDescent="0.3">
      <c r="A242" s="57"/>
      <c r="B242" s="57"/>
      <c r="C242" s="58"/>
      <c r="D242" s="71"/>
      <c r="E242" s="59"/>
      <c r="F242" s="59"/>
      <c r="G242" s="59"/>
      <c r="H242" s="60"/>
      <c r="I242" s="61"/>
      <c r="J242" s="60"/>
      <c r="K242" s="61"/>
      <c r="L242" s="139">
        <f>Inventory[[#This Row],[Sold - In-Store (Units)]]+Inventory[[#This Row],[Sold - Remotely (Units)]]</f>
        <v>0</v>
      </c>
      <c r="M242" s="141">
        <f>Inventory[[#This Row],[Sold - In-Store (Net Sales $)]]+Inventory[[#This Row],[Sold - Remotely (Net Sales $)]]</f>
        <v>0</v>
      </c>
      <c r="N242" s="60"/>
      <c r="O242" s="60"/>
      <c r="P242" s="60"/>
      <c r="Q242" s="60"/>
      <c r="R242" s="62"/>
      <c r="S242" s="63"/>
      <c r="T24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42" s="65"/>
      <c r="V242" s="66">
        <f>Inventory[[#This Row],[Net Weight/Unit]]*Inventory[[#This Row],[Closing Balance (Units)]]</f>
        <v>0</v>
      </c>
      <c r="W242" s="67">
        <f>Inventory[[#This Row],[Net Weight/Unit]]*Inventory[[#This Row],[Sold - Remotely (Units)]]</f>
        <v>0</v>
      </c>
      <c r="X242" s="67">
        <f>Inventory[[#This Row],[Net Weight/Unit]]*Inventory[[#This Row],[Sold - In-Store (Units)]]</f>
        <v>0</v>
      </c>
      <c r="Y242" s="67">
        <f>Inventory[[#This Row],[Net Weight/Unit]]*Inventory[[#This Row],[Sold - Total (Units)]]</f>
        <v>0</v>
      </c>
      <c r="Z242" s="70">
        <f>'Report Details'!$B$8</f>
        <v>0</v>
      </c>
      <c r="AA242" s="70">
        <f>'Report Details'!$B$9</f>
        <v>0</v>
      </c>
      <c r="AB242" s="70">
        <f>'Report Details'!$B$10</f>
        <v>0</v>
      </c>
      <c r="AC24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42" s="70">
        <f>'Report Details'!$B$11</f>
        <v>0</v>
      </c>
      <c r="AE242" s="70"/>
      <c r="AF242" s="70"/>
    </row>
    <row r="243" spans="1:32" ht="18" customHeight="1" x14ac:dyDescent="0.3">
      <c r="A243" s="57"/>
      <c r="B243" s="57"/>
      <c r="C243" s="58"/>
      <c r="D243" s="71"/>
      <c r="E243" s="59"/>
      <c r="F243" s="59"/>
      <c r="G243" s="59"/>
      <c r="H243" s="60"/>
      <c r="I243" s="61"/>
      <c r="J243" s="60"/>
      <c r="K243" s="61"/>
      <c r="L243" s="139">
        <f>Inventory[[#This Row],[Sold - In-Store (Units)]]+Inventory[[#This Row],[Sold - Remotely (Units)]]</f>
        <v>0</v>
      </c>
      <c r="M243" s="141">
        <f>Inventory[[#This Row],[Sold - In-Store (Net Sales $)]]+Inventory[[#This Row],[Sold - Remotely (Net Sales $)]]</f>
        <v>0</v>
      </c>
      <c r="N243" s="60"/>
      <c r="O243" s="60"/>
      <c r="P243" s="60"/>
      <c r="Q243" s="60"/>
      <c r="R243" s="62"/>
      <c r="S243" s="63"/>
      <c r="T24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43" s="65"/>
      <c r="V243" s="66">
        <f>Inventory[[#This Row],[Net Weight/Unit]]*Inventory[[#This Row],[Closing Balance (Units)]]</f>
        <v>0</v>
      </c>
      <c r="W243" s="67">
        <f>Inventory[[#This Row],[Net Weight/Unit]]*Inventory[[#This Row],[Sold - Remotely (Units)]]</f>
        <v>0</v>
      </c>
      <c r="X243" s="67">
        <f>Inventory[[#This Row],[Net Weight/Unit]]*Inventory[[#This Row],[Sold - In-Store (Units)]]</f>
        <v>0</v>
      </c>
      <c r="Y243" s="67">
        <f>Inventory[[#This Row],[Net Weight/Unit]]*Inventory[[#This Row],[Sold - Total (Units)]]</f>
        <v>0</v>
      </c>
      <c r="Z243" s="70">
        <f>'Report Details'!$B$8</f>
        <v>0</v>
      </c>
      <c r="AA243" s="70">
        <f>'Report Details'!$B$9</f>
        <v>0</v>
      </c>
      <c r="AB243" s="70">
        <f>'Report Details'!$B$10</f>
        <v>0</v>
      </c>
      <c r="AC24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43" s="70">
        <f>'Report Details'!$B$11</f>
        <v>0</v>
      </c>
      <c r="AE243" s="70"/>
      <c r="AF243" s="70"/>
    </row>
    <row r="244" spans="1:32" ht="18" customHeight="1" x14ac:dyDescent="0.3">
      <c r="A244" s="57"/>
      <c r="B244" s="57"/>
      <c r="C244" s="58"/>
      <c r="D244" s="71"/>
      <c r="E244" s="59"/>
      <c r="F244" s="59"/>
      <c r="G244" s="59"/>
      <c r="H244" s="60"/>
      <c r="I244" s="61"/>
      <c r="J244" s="60"/>
      <c r="K244" s="61"/>
      <c r="L244" s="139">
        <f>Inventory[[#This Row],[Sold - In-Store (Units)]]+Inventory[[#This Row],[Sold - Remotely (Units)]]</f>
        <v>0</v>
      </c>
      <c r="M244" s="141">
        <f>Inventory[[#This Row],[Sold - In-Store (Net Sales $)]]+Inventory[[#This Row],[Sold - Remotely (Net Sales $)]]</f>
        <v>0</v>
      </c>
      <c r="N244" s="60"/>
      <c r="O244" s="60"/>
      <c r="P244" s="60"/>
      <c r="Q244" s="60"/>
      <c r="R244" s="62"/>
      <c r="S244" s="63"/>
      <c r="T24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44" s="65"/>
      <c r="V244" s="66">
        <f>Inventory[[#This Row],[Net Weight/Unit]]*Inventory[[#This Row],[Closing Balance (Units)]]</f>
        <v>0</v>
      </c>
      <c r="W244" s="67">
        <f>Inventory[[#This Row],[Net Weight/Unit]]*Inventory[[#This Row],[Sold - Remotely (Units)]]</f>
        <v>0</v>
      </c>
      <c r="X244" s="67">
        <f>Inventory[[#This Row],[Net Weight/Unit]]*Inventory[[#This Row],[Sold - In-Store (Units)]]</f>
        <v>0</v>
      </c>
      <c r="Y244" s="67">
        <f>Inventory[[#This Row],[Net Weight/Unit]]*Inventory[[#This Row],[Sold - Total (Units)]]</f>
        <v>0</v>
      </c>
      <c r="Z244" s="70">
        <f>'Report Details'!$B$8</f>
        <v>0</v>
      </c>
      <c r="AA244" s="70">
        <f>'Report Details'!$B$9</f>
        <v>0</v>
      </c>
      <c r="AB244" s="70">
        <f>'Report Details'!$B$10</f>
        <v>0</v>
      </c>
      <c r="AC24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44" s="70">
        <f>'Report Details'!$B$11</f>
        <v>0</v>
      </c>
      <c r="AE244" s="70"/>
      <c r="AF244" s="70"/>
    </row>
    <row r="245" spans="1:32" ht="18" customHeight="1" x14ac:dyDescent="0.3">
      <c r="A245" s="57"/>
      <c r="B245" s="57"/>
      <c r="C245" s="58"/>
      <c r="D245" s="71"/>
      <c r="E245" s="59"/>
      <c r="F245" s="59"/>
      <c r="G245" s="59"/>
      <c r="H245" s="60"/>
      <c r="I245" s="61"/>
      <c r="J245" s="60"/>
      <c r="K245" s="61"/>
      <c r="L245" s="139">
        <f>Inventory[[#This Row],[Sold - In-Store (Units)]]+Inventory[[#This Row],[Sold - Remotely (Units)]]</f>
        <v>0</v>
      </c>
      <c r="M245" s="141">
        <f>Inventory[[#This Row],[Sold - In-Store (Net Sales $)]]+Inventory[[#This Row],[Sold - Remotely (Net Sales $)]]</f>
        <v>0</v>
      </c>
      <c r="N245" s="60"/>
      <c r="O245" s="60"/>
      <c r="P245" s="60"/>
      <c r="Q245" s="60"/>
      <c r="R245" s="62"/>
      <c r="S245" s="63"/>
      <c r="T24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45" s="65"/>
      <c r="V245" s="66">
        <f>Inventory[[#This Row],[Net Weight/Unit]]*Inventory[[#This Row],[Closing Balance (Units)]]</f>
        <v>0</v>
      </c>
      <c r="W245" s="67">
        <f>Inventory[[#This Row],[Net Weight/Unit]]*Inventory[[#This Row],[Sold - Remotely (Units)]]</f>
        <v>0</v>
      </c>
      <c r="X245" s="67">
        <f>Inventory[[#This Row],[Net Weight/Unit]]*Inventory[[#This Row],[Sold - In-Store (Units)]]</f>
        <v>0</v>
      </c>
      <c r="Y245" s="67">
        <f>Inventory[[#This Row],[Net Weight/Unit]]*Inventory[[#This Row],[Sold - Total (Units)]]</f>
        <v>0</v>
      </c>
      <c r="Z245" s="70">
        <f>'Report Details'!$B$8</f>
        <v>0</v>
      </c>
      <c r="AA245" s="70">
        <f>'Report Details'!$B$9</f>
        <v>0</v>
      </c>
      <c r="AB245" s="70">
        <f>'Report Details'!$B$10</f>
        <v>0</v>
      </c>
      <c r="AC24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45" s="70">
        <f>'Report Details'!$B$11</f>
        <v>0</v>
      </c>
      <c r="AE245" s="70"/>
      <c r="AF245" s="70"/>
    </row>
    <row r="246" spans="1:32" ht="18" customHeight="1" x14ac:dyDescent="0.3">
      <c r="A246" s="57"/>
      <c r="B246" s="57"/>
      <c r="C246" s="58"/>
      <c r="D246" s="71"/>
      <c r="E246" s="59"/>
      <c r="F246" s="59"/>
      <c r="G246" s="59"/>
      <c r="H246" s="60"/>
      <c r="I246" s="61"/>
      <c r="J246" s="60"/>
      <c r="K246" s="61"/>
      <c r="L246" s="139">
        <f>Inventory[[#This Row],[Sold - In-Store (Units)]]+Inventory[[#This Row],[Sold - Remotely (Units)]]</f>
        <v>0</v>
      </c>
      <c r="M246" s="141">
        <f>Inventory[[#This Row],[Sold - In-Store (Net Sales $)]]+Inventory[[#This Row],[Sold - Remotely (Net Sales $)]]</f>
        <v>0</v>
      </c>
      <c r="N246" s="60"/>
      <c r="O246" s="60"/>
      <c r="P246" s="60"/>
      <c r="Q246" s="60"/>
      <c r="R246" s="62"/>
      <c r="S246" s="63"/>
      <c r="T24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46" s="65"/>
      <c r="V246" s="66">
        <f>Inventory[[#This Row],[Net Weight/Unit]]*Inventory[[#This Row],[Closing Balance (Units)]]</f>
        <v>0</v>
      </c>
      <c r="W246" s="67">
        <f>Inventory[[#This Row],[Net Weight/Unit]]*Inventory[[#This Row],[Sold - Remotely (Units)]]</f>
        <v>0</v>
      </c>
      <c r="X246" s="67">
        <f>Inventory[[#This Row],[Net Weight/Unit]]*Inventory[[#This Row],[Sold - In-Store (Units)]]</f>
        <v>0</v>
      </c>
      <c r="Y246" s="67">
        <f>Inventory[[#This Row],[Net Weight/Unit]]*Inventory[[#This Row],[Sold - Total (Units)]]</f>
        <v>0</v>
      </c>
      <c r="Z246" s="70">
        <f>'Report Details'!$B$8</f>
        <v>0</v>
      </c>
      <c r="AA246" s="70">
        <f>'Report Details'!$B$9</f>
        <v>0</v>
      </c>
      <c r="AB246" s="70">
        <f>'Report Details'!$B$10</f>
        <v>0</v>
      </c>
      <c r="AC24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46" s="70">
        <f>'Report Details'!$B$11</f>
        <v>0</v>
      </c>
      <c r="AE246" s="70"/>
      <c r="AF246" s="70"/>
    </row>
    <row r="247" spans="1:32" ht="18" customHeight="1" x14ac:dyDescent="0.3">
      <c r="A247" s="57"/>
      <c r="B247" s="57"/>
      <c r="C247" s="58"/>
      <c r="D247" s="71"/>
      <c r="E247" s="59"/>
      <c r="F247" s="59"/>
      <c r="G247" s="59"/>
      <c r="H247" s="60"/>
      <c r="I247" s="61"/>
      <c r="J247" s="60"/>
      <c r="K247" s="61"/>
      <c r="L247" s="139">
        <f>Inventory[[#This Row],[Sold - In-Store (Units)]]+Inventory[[#This Row],[Sold - Remotely (Units)]]</f>
        <v>0</v>
      </c>
      <c r="M247" s="141">
        <f>Inventory[[#This Row],[Sold - In-Store (Net Sales $)]]+Inventory[[#This Row],[Sold - Remotely (Net Sales $)]]</f>
        <v>0</v>
      </c>
      <c r="N247" s="60"/>
      <c r="O247" s="60"/>
      <c r="P247" s="60"/>
      <c r="Q247" s="60"/>
      <c r="R247" s="62"/>
      <c r="S247" s="63"/>
      <c r="T24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47" s="65"/>
      <c r="V247" s="66">
        <f>Inventory[[#This Row],[Net Weight/Unit]]*Inventory[[#This Row],[Closing Balance (Units)]]</f>
        <v>0</v>
      </c>
      <c r="W247" s="67">
        <f>Inventory[[#This Row],[Net Weight/Unit]]*Inventory[[#This Row],[Sold - Remotely (Units)]]</f>
        <v>0</v>
      </c>
      <c r="X247" s="67">
        <f>Inventory[[#This Row],[Net Weight/Unit]]*Inventory[[#This Row],[Sold - In-Store (Units)]]</f>
        <v>0</v>
      </c>
      <c r="Y247" s="67">
        <f>Inventory[[#This Row],[Net Weight/Unit]]*Inventory[[#This Row],[Sold - Total (Units)]]</f>
        <v>0</v>
      </c>
      <c r="Z247" s="70">
        <f>'Report Details'!$B$8</f>
        <v>0</v>
      </c>
      <c r="AA247" s="70">
        <f>'Report Details'!$B$9</f>
        <v>0</v>
      </c>
      <c r="AB247" s="70">
        <f>'Report Details'!$B$10</f>
        <v>0</v>
      </c>
      <c r="AC24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47" s="70">
        <f>'Report Details'!$B$11</f>
        <v>0</v>
      </c>
      <c r="AE247" s="70"/>
      <c r="AF247" s="70"/>
    </row>
    <row r="248" spans="1:32" ht="18" customHeight="1" x14ac:dyDescent="0.3">
      <c r="A248" s="57"/>
      <c r="B248" s="57"/>
      <c r="C248" s="58"/>
      <c r="D248" s="71"/>
      <c r="E248" s="59"/>
      <c r="F248" s="59"/>
      <c r="G248" s="59"/>
      <c r="H248" s="60"/>
      <c r="I248" s="61"/>
      <c r="J248" s="60"/>
      <c r="K248" s="61"/>
      <c r="L248" s="139">
        <f>Inventory[[#This Row],[Sold - In-Store (Units)]]+Inventory[[#This Row],[Sold - Remotely (Units)]]</f>
        <v>0</v>
      </c>
      <c r="M248" s="141">
        <f>Inventory[[#This Row],[Sold - In-Store (Net Sales $)]]+Inventory[[#This Row],[Sold - Remotely (Net Sales $)]]</f>
        <v>0</v>
      </c>
      <c r="N248" s="60"/>
      <c r="O248" s="60"/>
      <c r="P248" s="60"/>
      <c r="Q248" s="60"/>
      <c r="R248" s="62"/>
      <c r="S248" s="63"/>
      <c r="T24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48" s="65"/>
      <c r="V248" s="66">
        <f>Inventory[[#This Row],[Net Weight/Unit]]*Inventory[[#This Row],[Closing Balance (Units)]]</f>
        <v>0</v>
      </c>
      <c r="W248" s="67">
        <f>Inventory[[#This Row],[Net Weight/Unit]]*Inventory[[#This Row],[Sold - Remotely (Units)]]</f>
        <v>0</v>
      </c>
      <c r="X248" s="67">
        <f>Inventory[[#This Row],[Net Weight/Unit]]*Inventory[[#This Row],[Sold - In-Store (Units)]]</f>
        <v>0</v>
      </c>
      <c r="Y248" s="67">
        <f>Inventory[[#This Row],[Net Weight/Unit]]*Inventory[[#This Row],[Sold - Total (Units)]]</f>
        <v>0</v>
      </c>
      <c r="Z248" s="70">
        <f>'Report Details'!$B$8</f>
        <v>0</v>
      </c>
      <c r="AA248" s="70">
        <f>'Report Details'!$B$9</f>
        <v>0</v>
      </c>
      <c r="AB248" s="70">
        <f>'Report Details'!$B$10</f>
        <v>0</v>
      </c>
      <c r="AC24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48" s="70">
        <f>'Report Details'!$B$11</f>
        <v>0</v>
      </c>
      <c r="AE248" s="70"/>
      <c r="AF248" s="70"/>
    </row>
    <row r="249" spans="1:32" ht="18" customHeight="1" x14ac:dyDescent="0.3">
      <c r="A249" s="57"/>
      <c r="B249" s="57"/>
      <c r="C249" s="58"/>
      <c r="D249" s="71"/>
      <c r="E249" s="59"/>
      <c r="F249" s="59"/>
      <c r="G249" s="59"/>
      <c r="H249" s="60"/>
      <c r="I249" s="61"/>
      <c r="J249" s="60"/>
      <c r="K249" s="61"/>
      <c r="L249" s="139">
        <f>Inventory[[#This Row],[Sold - In-Store (Units)]]+Inventory[[#This Row],[Sold - Remotely (Units)]]</f>
        <v>0</v>
      </c>
      <c r="M249" s="141">
        <f>Inventory[[#This Row],[Sold - In-Store (Net Sales $)]]+Inventory[[#This Row],[Sold - Remotely (Net Sales $)]]</f>
        <v>0</v>
      </c>
      <c r="N249" s="60"/>
      <c r="O249" s="60"/>
      <c r="P249" s="60"/>
      <c r="Q249" s="60"/>
      <c r="R249" s="62"/>
      <c r="S249" s="63"/>
      <c r="T24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49" s="65"/>
      <c r="V249" s="66">
        <f>Inventory[[#This Row],[Net Weight/Unit]]*Inventory[[#This Row],[Closing Balance (Units)]]</f>
        <v>0</v>
      </c>
      <c r="W249" s="67">
        <f>Inventory[[#This Row],[Net Weight/Unit]]*Inventory[[#This Row],[Sold - Remotely (Units)]]</f>
        <v>0</v>
      </c>
      <c r="X249" s="67">
        <f>Inventory[[#This Row],[Net Weight/Unit]]*Inventory[[#This Row],[Sold - In-Store (Units)]]</f>
        <v>0</v>
      </c>
      <c r="Y249" s="67">
        <f>Inventory[[#This Row],[Net Weight/Unit]]*Inventory[[#This Row],[Sold - Total (Units)]]</f>
        <v>0</v>
      </c>
      <c r="Z249" s="70">
        <f>'Report Details'!$B$8</f>
        <v>0</v>
      </c>
      <c r="AA249" s="70">
        <f>'Report Details'!$B$9</f>
        <v>0</v>
      </c>
      <c r="AB249" s="70">
        <f>'Report Details'!$B$10</f>
        <v>0</v>
      </c>
      <c r="AC24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49" s="70">
        <f>'Report Details'!$B$11</f>
        <v>0</v>
      </c>
      <c r="AE249" s="70"/>
      <c r="AF249" s="70"/>
    </row>
    <row r="250" spans="1:32" ht="18" customHeight="1" x14ac:dyDescent="0.3">
      <c r="A250" s="57"/>
      <c r="B250" s="57"/>
      <c r="C250" s="58"/>
      <c r="D250" s="71"/>
      <c r="E250" s="59"/>
      <c r="F250" s="59"/>
      <c r="G250" s="59"/>
      <c r="H250" s="60"/>
      <c r="I250" s="61"/>
      <c r="J250" s="60"/>
      <c r="K250" s="61"/>
      <c r="L250" s="139">
        <f>Inventory[[#This Row],[Sold - In-Store (Units)]]+Inventory[[#This Row],[Sold - Remotely (Units)]]</f>
        <v>0</v>
      </c>
      <c r="M250" s="141">
        <f>Inventory[[#This Row],[Sold - In-Store (Net Sales $)]]+Inventory[[#This Row],[Sold - Remotely (Net Sales $)]]</f>
        <v>0</v>
      </c>
      <c r="N250" s="60"/>
      <c r="O250" s="60"/>
      <c r="P250" s="60"/>
      <c r="Q250" s="60"/>
      <c r="R250" s="62"/>
      <c r="S250" s="63"/>
      <c r="T25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50" s="65"/>
      <c r="V250" s="66">
        <f>Inventory[[#This Row],[Net Weight/Unit]]*Inventory[[#This Row],[Closing Balance (Units)]]</f>
        <v>0</v>
      </c>
      <c r="W250" s="67">
        <f>Inventory[[#This Row],[Net Weight/Unit]]*Inventory[[#This Row],[Sold - Remotely (Units)]]</f>
        <v>0</v>
      </c>
      <c r="X250" s="67">
        <f>Inventory[[#This Row],[Net Weight/Unit]]*Inventory[[#This Row],[Sold - In-Store (Units)]]</f>
        <v>0</v>
      </c>
      <c r="Y250" s="67">
        <f>Inventory[[#This Row],[Net Weight/Unit]]*Inventory[[#This Row],[Sold - Total (Units)]]</f>
        <v>0</v>
      </c>
      <c r="Z250" s="70">
        <f>'Report Details'!$B$8</f>
        <v>0</v>
      </c>
      <c r="AA250" s="70">
        <f>'Report Details'!$B$9</f>
        <v>0</v>
      </c>
      <c r="AB250" s="70">
        <f>'Report Details'!$B$10</f>
        <v>0</v>
      </c>
      <c r="AC25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50" s="70">
        <f>'Report Details'!$B$11</f>
        <v>0</v>
      </c>
      <c r="AE250" s="70"/>
      <c r="AF250" s="70"/>
    </row>
    <row r="251" spans="1:32" ht="18" customHeight="1" x14ac:dyDescent="0.3">
      <c r="A251" s="57"/>
      <c r="B251" s="57"/>
      <c r="C251" s="58"/>
      <c r="D251" s="71"/>
      <c r="E251" s="59"/>
      <c r="F251" s="59"/>
      <c r="G251" s="59"/>
      <c r="H251" s="60"/>
      <c r="I251" s="61"/>
      <c r="J251" s="60"/>
      <c r="K251" s="61"/>
      <c r="L251" s="139">
        <f>Inventory[[#This Row],[Sold - In-Store (Units)]]+Inventory[[#This Row],[Sold - Remotely (Units)]]</f>
        <v>0</v>
      </c>
      <c r="M251" s="141">
        <f>Inventory[[#This Row],[Sold - In-Store (Net Sales $)]]+Inventory[[#This Row],[Sold - Remotely (Net Sales $)]]</f>
        <v>0</v>
      </c>
      <c r="N251" s="60"/>
      <c r="O251" s="60"/>
      <c r="P251" s="60"/>
      <c r="Q251" s="60"/>
      <c r="R251" s="62"/>
      <c r="S251" s="63"/>
      <c r="T25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51" s="65"/>
      <c r="V251" s="66">
        <f>Inventory[[#This Row],[Net Weight/Unit]]*Inventory[[#This Row],[Closing Balance (Units)]]</f>
        <v>0</v>
      </c>
      <c r="W251" s="67">
        <f>Inventory[[#This Row],[Net Weight/Unit]]*Inventory[[#This Row],[Sold - Remotely (Units)]]</f>
        <v>0</v>
      </c>
      <c r="X251" s="67">
        <f>Inventory[[#This Row],[Net Weight/Unit]]*Inventory[[#This Row],[Sold - In-Store (Units)]]</f>
        <v>0</v>
      </c>
      <c r="Y251" s="67">
        <f>Inventory[[#This Row],[Net Weight/Unit]]*Inventory[[#This Row],[Sold - Total (Units)]]</f>
        <v>0</v>
      </c>
      <c r="Z251" s="70">
        <f>'Report Details'!$B$8</f>
        <v>0</v>
      </c>
      <c r="AA251" s="70">
        <f>'Report Details'!$B$9</f>
        <v>0</v>
      </c>
      <c r="AB251" s="70">
        <f>'Report Details'!$B$10</f>
        <v>0</v>
      </c>
      <c r="AC25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51" s="70">
        <f>'Report Details'!$B$11</f>
        <v>0</v>
      </c>
      <c r="AE251" s="70"/>
      <c r="AF251" s="70"/>
    </row>
    <row r="252" spans="1:32" ht="18" customHeight="1" x14ac:dyDescent="0.3">
      <c r="A252" s="57"/>
      <c r="B252" s="57"/>
      <c r="C252" s="58"/>
      <c r="D252" s="71"/>
      <c r="E252" s="59"/>
      <c r="F252" s="59"/>
      <c r="G252" s="59"/>
      <c r="H252" s="60"/>
      <c r="I252" s="61"/>
      <c r="J252" s="60"/>
      <c r="K252" s="61"/>
      <c r="L252" s="139">
        <f>Inventory[[#This Row],[Sold - In-Store (Units)]]+Inventory[[#This Row],[Sold - Remotely (Units)]]</f>
        <v>0</v>
      </c>
      <c r="M252" s="141">
        <f>Inventory[[#This Row],[Sold - In-Store (Net Sales $)]]+Inventory[[#This Row],[Sold - Remotely (Net Sales $)]]</f>
        <v>0</v>
      </c>
      <c r="N252" s="60"/>
      <c r="O252" s="60"/>
      <c r="P252" s="60"/>
      <c r="Q252" s="60"/>
      <c r="R252" s="62"/>
      <c r="S252" s="63"/>
      <c r="T25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52" s="65"/>
      <c r="V252" s="66">
        <f>Inventory[[#This Row],[Net Weight/Unit]]*Inventory[[#This Row],[Closing Balance (Units)]]</f>
        <v>0</v>
      </c>
      <c r="W252" s="67">
        <f>Inventory[[#This Row],[Net Weight/Unit]]*Inventory[[#This Row],[Sold - Remotely (Units)]]</f>
        <v>0</v>
      </c>
      <c r="X252" s="67">
        <f>Inventory[[#This Row],[Net Weight/Unit]]*Inventory[[#This Row],[Sold - In-Store (Units)]]</f>
        <v>0</v>
      </c>
      <c r="Y252" s="67">
        <f>Inventory[[#This Row],[Net Weight/Unit]]*Inventory[[#This Row],[Sold - Total (Units)]]</f>
        <v>0</v>
      </c>
      <c r="Z252" s="70">
        <f>'Report Details'!$B$8</f>
        <v>0</v>
      </c>
      <c r="AA252" s="70">
        <f>'Report Details'!$B$9</f>
        <v>0</v>
      </c>
      <c r="AB252" s="70">
        <f>'Report Details'!$B$10</f>
        <v>0</v>
      </c>
      <c r="AC25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52" s="70">
        <f>'Report Details'!$B$11</f>
        <v>0</v>
      </c>
      <c r="AE252" s="70"/>
      <c r="AF252" s="70"/>
    </row>
    <row r="253" spans="1:32" ht="18" customHeight="1" x14ac:dyDescent="0.3">
      <c r="A253" s="57"/>
      <c r="B253" s="57"/>
      <c r="C253" s="58"/>
      <c r="D253" s="71"/>
      <c r="E253" s="59"/>
      <c r="F253" s="59"/>
      <c r="G253" s="59"/>
      <c r="H253" s="60"/>
      <c r="I253" s="61"/>
      <c r="J253" s="60"/>
      <c r="K253" s="61"/>
      <c r="L253" s="139">
        <f>Inventory[[#This Row],[Sold - In-Store (Units)]]+Inventory[[#This Row],[Sold - Remotely (Units)]]</f>
        <v>0</v>
      </c>
      <c r="M253" s="141">
        <f>Inventory[[#This Row],[Sold - In-Store (Net Sales $)]]+Inventory[[#This Row],[Sold - Remotely (Net Sales $)]]</f>
        <v>0</v>
      </c>
      <c r="N253" s="60"/>
      <c r="O253" s="60"/>
      <c r="P253" s="60"/>
      <c r="Q253" s="60"/>
      <c r="R253" s="62"/>
      <c r="S253" s="63"/>
      <c r="T25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53" s="65"/>
      <c r="V253" s="66">
        <f>Inventory[[#This Row],[Net Weight/Unit]]*Inventory[[#This Row],[Closing Balance (Units)]]</f>
        <v>0</v>
      </c>
      <c r="W253" s="67">
        <f>Inventory[[#This Row],[Net Weight/Unit]]*Inventory[[#This Row],[Sold - Remotely (Units)]]</f>
        <v>0</v>
      </c>
      <c r="X253" s="67">
        <f>Inventory[[#This Row],[Net Weight/Unit]]*Inventory[[#This Row],[Sold - In-Store (Units)]]</f>
        <v>0</v>
      </c>
      <c r="Y253" s="67">
        <f>Inventory[[#This Row],[Net Weight/Unit]]*Inventory[[#This Row],[Sold - Total (Units)]]</f>
        <v>0</v>
      </c>
      <c r="Z253" s="70">
        <f>'Report Details'!$B$8</f>
        <v>0</v>
      </c>
      <c r="AA253" s="70">
        <f>'Report Details'!$B$9</f>
        <v>0</v>
      </c>
      <c r="AB253" s="70">
        <f>'Report Details'!$B$10</f>
        <v>0</v>
      </c>
      <c r="AC25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53" s="70">
        <f>'Report Details'!$B$11</f>
        <v>0</v>
      </c>
      <c r="AE253" s="70"/>
      <c r="AF253" s="70"/>
    </row>
    <row r="254" spans="1:32" ht="18" customHeight="1" x14ac:dyDescent="0.3">
      <c r="A254" s="57"/>
      <c r="B254" s="57"/>
      <c r="C254" s="58"/>
      <c r="D254" s="71"/>
      <c r="E254" s="59"/>
      <c r="F254" s="59"/>
      <c r="G254" s="59"/>
      <c r="H254" s="60"/>
      <c r="I254" s="61"/>
      <c r="J254" s="60"/>
      <c r="K254" s="61"/>
      <c r="L254" s="139">
        <f>Inventory[[#This Row],[Sold - In-Store (Units)]]+Inventory[[#This Row],[Sold - Remotely (Units)]]</f>
        <v>0</v>
      </c>
      <c r="M254" s="141">
        <f>Inventory[[#This Row],[Sold - In-Store (Net Sales $)]]+Inventory[[#This Row],[Sold - Remotely (Net Sales $)]]</f>
        <v>0</v>
      </c>
      <c r="N254" s="60"/>
      <c r="O254" s="60"/>
      <c r="P254" s="60"/>
      <c r="Q254" s="60"/>
      <c r="R254" s="62"/>
      <c r="S254" s="63"/>
      <c r="T25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54" s="65"/>
      <c r="V254" s="66">
        <f>Inventory[[#This Row],[Net Weight/Unit]]*Inventory[[#This Row],[Closing Balance (Units)]]</f>
        <v>0</v>
      </c>
      <c r="W254" s="67">
        <f>Inventory[[#This Row],[Net Weight/Unit]]*Inventory[[#This Row],[Sold - Remotely (Units)]]</f>
        <v>0</v>
      </c>
      <c r="X254" s="67">
        <f>Inventory[[#This Row],[Net Weight/Unit]]*Inventory[[#This Row],[Sold - In-Store (Units)]]</f>
        <v>0</v>
      </c>
      <c r="Y254" s="67">
        <f>Inventory[[#This Row],[Net Weight/Unit]]*Inventory[[#This Row],[Sold - Total (Units)]]</f>
        <v>0</v>
      </c>
      <c r="Z254" s="70">
        <f>'Report Details'!$B$8</f>
        <v>0</v>
      </c>
      <c r="AA254" s="70">
        <f>'Report Details'!$B$9</f>
        <v>0</v>
      </c>
      <c r="AB254" s="70">
        <f>'Report Details'!$B$10</f>
        <v>0</v>
      </c>
      <c r="AC25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54" s="70">
        <f>'Report Details'!$B$11</f>
        <v>0</v>
      </c>
      <c r="AE254" s="70"/>
      <c r="AF254" s="70"/>
    </row>
    <row r="255" spans="1:32" ht="18" customHeight="1" x14ac:dyDescent="0.3">
      <c r="A255" s="57"/>
      <c r="B255" s="57"/>
      <c r="C255" s="58"/>
      <c r="D255" s="71"/>
      <c r="E255" s="59"/>
      <c r="F255" s="59"/>
      <c r="G255" s="59"/>
      <c r="H255" s="60"/>
      <c r="I255" s="61"/>
      <c r="J255" s="60"/>
      <c r="K255" s="61"/>
      <c r="L255" s="139">
        <f>Inventory[[#This Row],[Sold - In-Store (Units)]]+Inventory[[#This Row],[Sold - Remotely (Units)]]</f>
        <v>0</v>
      </c>
      <c r="M255" s="141">
        <f>Inventory[[#This Row],[Sold - In-Store (Net Sales $)]]+Inventory[[#This Row],[Sold - Remotely (Net Sales $)]]</f>
        <v>0</v>
      </c>
      <c r="N255" s="60"/>
      <c r="O255" s="60"/>
      <c r="P255" s="60"/>
      <c r="Q255" s="60"/>
      <c r="R255" s="62"/>
      <c r="S255" s="63"/>
      <c r="T25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55" s="65"/>
      <c r="V255" s="66">
        <f>Inventory[[#This Row],[Net Weight/Unit]]*Inventory[[#This Row],[Closing Balance (Units)]]</f>
        <v>0</v>
      </c>
      <c r="W255" s="67">
        <f>Inventory[[#This Row],[Net Weight/Unit]]*Inventory[[#This Row],[Sold - Remotely (Units)]]</f>
        <v>0</v>
      </c>
      <c r="X255" s="67">
        <f>Inventory[[#This Row],[Net Weight/Unit]]*Inventory[[#This Row],[Sold - In-Store (Units)]]</f>
        <v>0</v>
      </c>
      <c r="Y255" s="67">
        <f>Inventory[[#This Row],[Net Weight/Unit]]*Inventory[[#This Row],[Sold - Total (Units)]]</f>
        <v>0</v>
      </c>
      <c r="Z255" s="70">
        <f>'Report Details'!$B$8</f>
        <v>0</v>
      </c>
      <c r="AA255" s="70">
        <f>'Report Details'!$B$9</f>
        <v>0</v>
      </c>
      <c r="AB255" s="70">
        <f>'Report Details'!$B$10</f>
        <v>0</v>
      </c>
      <c r="AC25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55" s="70">
        <f>'Report Details'!$B$11</f>
        <v>0</v>
      </c>
      <c r="AE255" s="70"/>
      <c r="AF255" s="70"/>
    </row>
    <row r="256" spans="1:32" ht="18" customHeight="1" x14ac:dyDescent="0.3">
      <c r="A256" s="57"/>
      <c r="B256" s="57"/>
      <c r="C256" s="58"/>
      <c r="D256" s="71"/>
      <c r="E256" s="59"/>
      <c r="F256" s="59"/>
      <c r="G256" s="59"/>
      <c r="H256" s="60"/>
      <c r="I256" s="61"/>
      <c r="J256" s="60"/>
      <c r="K256" s="61"/>
      <c r="L256" s="139">
        <f>Inventory[[#This Row],[Sold - In-Store (Units)]]+Inventory[[#This Row],[Sold - Remotely (Units)]]</f>
        <v>0</v>
      </c>
      <c r="M256" s="141">
        <f>Inventory[[#This Row],[Sold - In-Store (Net Sales $)]]+Inventory[[#This Row],[Sold - Remotely (Net Sales $)]]</f>
        <v>0</v>
      </c>
      <c r="N256" s="60"/>
      <c r="O256" s="60"/>
      <c r="P256" s="60"/>
      <c r="Q256" s="60"/>
      <c r="R256" s="62"/>
      <c r="S256" s="63"/>
      <c r="T25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56" s="65"/>
      <c r="V256" s="66">
        <f>Inventory[[#This Row],[Net Weight/Unit]]*Inventory[[#This Row],[Closing Balance (Units)]]</f>
        <v>0</v>
      </c>
      <c r="W256" s="67">
        <f>Inventory[[#This Row],[Net Weight/Unit]]*Inventory[[#This Row],[Sold - Remotely (Units)]]</f>
        <v>0</v>
      </c>
      <c r="X256" s="67">
        <f>Inventory[[#This Row],[Net Weight/Unit]]*Inventory[[#This Row],[Sold - In-Store (Units)]]</f>
        <v>0</v>
      </c>
      <c r="Y256" s="67">
        <f>Inventory[[#This Row],[Net Weight/Unit]]*Inventory[[#This Row],[Sold - Total (Units)]]</f>
        <v>0</v>
      </c>
      <c r="Z256" s="70">
        <f>'Report Details'!$B$8</f>
        <v>0</v>
      </c>
      <c r="AA256" s="70">
        <f>'Report Details'!$B$9</f>
        <v>0</v>
      </c>
      <c r="AB256" s="70">
        <f>'Report Details'!$B$10</f>
        <v>0</v>
      </c>
      <c r="AC25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56" s="70">
        <f>'Report Details'!$B$11</f>
        <v>0</v>
      </c>
      <c r="AE256" s="70"/>
      <c r="AF256" s="70"/>
    </row>
    <row r="257" spans="1:32" ht="18" customHeight="1" x14ac:dyDescent="0.3">
      <c r="A257" s="57"/>
      <c r="B257" s="57"/>
      <c r="C257" s="58"/>
      <c r="D257" s="71"/>
      <c r="E257" s="59"/>
      <c r="F257" s="59"/>
      <c r="G257" s="59"/>
      <c r="H257" s="60"/>
      <c r="I257" s="61"/>
      <c r="J257" s="60"/>
      <c r="K257" s="61"/>
      <c r="L257" s="139">
        <f>Inventory[[#This Row],[Sold - In-Store (Units)]]+Inventory[[#This Row],[Sold - Remotely (Units)]]</f>
        <v>0</v>
      </c>
      <c r="M257" s="141">
        <f>Inventory[[#This Row],[Sold - In-Store (Net Sales $)]]+Inventory[[#This Row],[Sold - Remotely (Net Sales $)]]</f>
        <v>0</v>
      </c>
      <c r="N257" s="60"/>
      <c r="O257" s="60"/>
      <c r="P257" s="60"/>
      <c r="Q257" s="60"/>
      <c r="R257" s="62"/>
      <c r="S257" s="63"/>
      <c r="T25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57" s="65"/>
      <c r="V257" s="66">
        <f>Inventory[[#This Row],[Net Weight/Unit]]*Inventory[[#This Row],[Closing Balance (Units)]]</f>
        <v>0</v>
      </c>
      <c r="W257" s="67">
        <f>Inventory[[#This Row],[Net Weight/Unit]]*Inventory[[#This Row],[Sold - Remotely (Units)]]</f>
        <v>0</v>
      </c>
      <c r="X257" s="67">
        <f>Inventory[[#This Row],[Net Weight/Unit]]*Inventory[[#This Row],[Sold - In-Store (Units)]]</f>
        <v>0</v>
      </c>
      <c r="Y257" s="67">
        <f>Inventory[[#This Row],[Net Weight/Unit]]*Inventory[[#This Row],[Sold - Total (Units)]]</f>
        <v>0</v>
      </c>
      <c r="Z257" s="70">
        <f>'Report Details'!$B$8</f>
        <v>0</v>
      </c>
      <c r="AA257" s="70">
        <f>'Report Details'!$B$9</f>
        <v>0</v>
      </c>
      <c r="AB257" s="70">
        <f>'Report Details'!$B$10</f>
        <v>0</v>
      </c>
      <c r="AC25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57" s="70">
        <f>'Report Details'!$B$11</f>
        <v>0</v>
      </c>
      <c r="AE257" s="70"/>
      <c r="AF257" s="70"/>
    </row>
    <row r="258" spans="1:32" ht="18" customHeight="1" x14ac:dyDescent="0.3">
      <c r="A258" s="57"/>
      <c r="B258" s="57"/>
      <c r="C258" s="58"/>
      <c r="D258" s="71"/>
      <c r="E258" s="59"/>
      <c r="F258" s="59"/>
      <c r="G258" s="59"/>
      <c r="H258" s="60"/>
      <c r="I258" s="61"/>
      <c r="J258" s="60"/>
      <c r="K258" s="61"/>
      <c r="L258" s="139">
        <f>Inventory[[#This Row],[Sold - In-Store (Units)]]+Inventory[[#This Row],[Sold - Remotely (Units)]]</f>
        <v>0</v>
      </c>
      <c r="M258" s="141">
        <f>Inventory[[#This Row],[Sold - In-Store (Net Sales $)]]+Inventory[[#This Row],[Sold - Remotely (Net Sales $)]]</f>
        <v>0</v>
      </c>
      <c r="N258" s="60"/>
      <c r="O258" s="60"/>
      <c r="P258" s="60"/>
      <c r="Q258" s="60"/>
      <c r="R258" s="62"/>
      <c r="S258" s="63"/>
      <c r="T25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58" s="65"/>
      <c r="V258" s="66">
        <f>Inventory[[#This Row],[Net Weight/Unit]]*Inventory[[#This Row],[Closing Balance (Units)]]</f>
        <v>0</v>
      </c>
      <c r="W258" s="67">
        <f>Inventory[[#This Row],[Net Weight/Unit]]*Inventory[[#This Row],[Sold - Remotely (Units)]]</f>
        <v>0</v>
      </c>
      <c r="X258" s="67">
        <f>Inventory[[#This Row],[Net Weight/Unit]]*Inventory[[#This Row],[Sold - In-Store (Units)]]</f>
        <v>0</v>
      </c>
      <c r="Y258" s="67">
        <f>Inventory[[#This Row],[Net Weight/Unit]]*Inventory[[#This Row],[Sold - Total (Units)]]</f>
        <v>0</v>
      </c>
      <c r="Z258" s="70">
        <f>'Report Details'!$B$8</f>
        <v>0</v>
      </c>
      <c r="AA258" s="70">
        <f>'Report Details'!$B$9</f>
        <v>0</v>
      </c>
      <c r="AB258" s="70">
        <f>'Report Details'!$B$10</f>
        <v>0</v>
      </c>
      <c r="AC25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58" s="70">
        <f>'Report Details'!$B$11</f>
        <v>0</v>
      </c>
      <c r="AE258" s="70"/>
      <c r="AF258" s="70"/>
    </row>
    <row r="259" spans="1:32" ht="18" customHeight="1" x14ac:dyDescent="0.3">
      <c r="A259" s="57"/>
      <c r="B259" s="57"/>
      <c r="C259" s="58"/>
      <c r="D259" s="71"/>
      <c r="E259" s="59"/>
      <c r="F259" s="59"/>
      <c r="G259" s="59"/>
      <c r="H259" s="60"/>
      <c r="I259" s="61"/>
      <c r="J259" s="60"/>
      <c r="K259" s="61"/>
      <c r="L259" s="139">
        <f>Inventory[[#This Row],[Sold - In-Store (Units)]]+Inventory[[#This Row],[Sold - Remotely (Units)]]</f>
        <v>0</v>
      </c>
      <c r="M259" s="141">
        <f>Inventory[[#This Row],[Sold - In-Store (Net Sales $)]]+Inventory[[#This Row],[Sold - Remotely (Net Sales $)]]</f>
        <v>0</v>
      </c>
      <c r="N259" s="60"/>
      <c r="O259" s="60"/>
      <c r="P259" s="60"/>
      <c r="Q259" s="60"/>
      <c r="R259" s="62"/>
      <c r="S259" s="63"/>
      <c r="T25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59" s="65"/>
      <c r="V259" s="66">
        <f>Inventory[[#This Row],[Net Weight/Unit]]*Inventory[[#This Row],[Closing Balance (Units)]]</f>
        <v>0</v>
      </c>
      <c r="W259" s="67">
        <f>Inventory[[#This Row],[Net Weight/Unit]]*Inventory[[#This Row],[Sold - Remotely (Units)]]</f>
        <v>0</v>
      </c>
      <c r="X259" s="67">
        <f>Inventory[[#This Row],[Net Weight/Unit]]*Inventory[[#This Row],[Sold - In-Store (Units)]]</f>
        <v>0</v>
      </c>
      <c r="Y259" s="67">
        <f>Inventory[[#This Row],[Net Weight/Unit]]*Inventory[[#This Row],[Sold - Total (Units)]]</f>
        <v>0</v>
      </c>
      <c r="Z259" s="70">
        <f>'Report Details'!$B$8</f>
        <v>0</v>
      </c>
      <c r="AA259" s="70">
        <f>'Report Details'!$B$9</f>
        <v>0</v>
      </c>
      <c r="AB259" s="70">
        <f>'Report Details'!$B$10</f>
        <v>0</v>
      </c>
      <c r="AC25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59" s="70">
        <f>'Report Details'!$B$11</f>
        <v>0</v>
      </c>
      <c r="AE259" s="70"/>
      <c r="AF259" s="70"/>
    </row>
    <row r="260" spans="1:32" ht="18" customHeight="1" x14ac:dyDescent="0.3">
      <c r="A260" s="57"/>
      <c r="B260" s="57"/>
      <c r="C260" s="58"/>
      <c r="D260" s="71"/>
      <c r="E260" s="59"/>
      <c r="F260" s="59"/>
      <c r="G260" s="59"/>
      <c r="H260" s="60"/>
      <c r="I260" s="61"/>
      <c r="J260" s="60"/>
      <c r="K260" s="61"/>
      <c r="L260" s="139">
        <f>Inventory[[#This Row],[Sold - In-Store (Units)]]+Inventory[[#This Row],[Sold - Remotely (Units)]]</f>
        <v>0</v>
      </c>
      <c r="M260" s="141">
        <f>Inventory[[#This Row],[Sold - In-Store (Net Sales $)]]+Inventory[[#This Row],[Sold - Remotely (Net Sales $)]]</f>
        <v>0</v>
      </c>
      <c r="N260" s="60"/>
      <c r="O260" s="60"/>
      <c r="P260" s="60"/>
      <c r="Q260" s="60"/>
      <c r="R260" s="62"/>
      <c r="S260" s="63"/>
      <c r="T26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60" s="65"/>
      <c r="V260" s="66">
        <f>Inventory[[#This Row],[Net Weight/Unit]]*Inventory[[#This Row],[Closing Balance (Units)]]</f>
        <v>0</v>
      </c>
      <c r="W260" s="67">
        <f>Inventory[[#This Row],[Net Weight/Unit]]*Inventory[[#This Row],[Sold - Remotely (Units)]]</f>
        <v>0</v>
      </c>
      <c r="X260" s="67">
        <f>Inventory[[#This Row],[Net Weight/Unit]]*Inventory[[#This Row],[Sold - In-Store (Units)]]</f>
        <v>0</v>
      </c>
      <c r="Y260" s="67">
        <f>Inventory[[#This Row],[Net Weight/Unit]]*Inventory[[#This Row],[Sold - Total (Units)]]</f>
        <v>0</v>
      </c>
      <c r="Z260" s="70">
        <f>'Report Details'!$B$8</f>
        <v>0</v>
      </c>
      <c r="AA260" s="70">
        <f>'Report Details'!$B$9</f>
        <v>0</v>
      </c>
      <c r="AB260" s="70">
        <f>'Report Details'!$B$10</f>
        <v>0</v>
      </c>
      <c r="AC26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60" s="70">
        <f>'Report Details'!$B$11</f>
        <v>0</v>
      </c>
      <c r="AE260" s="70"/>
      <c r="AF260" s="70"/>
    </row>
    <row r="261" spans="1:32" ht="18" customHeight="1" x14ac:dyDescent="0.3">
      <c r="A261" s="57"/>
      <c r="B261" s="57"/>
      <c r="C261" s="58"/>
      <c r="D261" s="71"/>
      <c r="E261" s="59"/>
      <c r="F261" s="59"/>
      <c r="G261" s="59"/>
      <c r="H261" s="60"/>
      <c r="I261" s="61"/>
      <c r="J261" s="60"/>
      <c r="K261" s="61"/>
      <c r="L261" s="139">
        <f>Inventory[[#This Row],[Sold - In-Store (Units)]]+Inventory[[#This Row],[Sold - Remotely (Units)]]</f>
        <v>0</v>
      </c>
      <c r="M261" s="141">
        <f>Inventory[[#This Row],[Sold - In-Store (Net Sales $)]]+Inventory[[#This Row],[Sold - Remotely (Net Sales $)]]</f>
        <v>0</v>
      </c>
      <c r="N261" s="60"/>
      <c r="O261" s="60"/>
      <c r="P261" s="60"/>
      <c r="Q261" s="60"/>
      <c r="R261" s="62"/>
      <c r="S261" s="63"/>
      <c r="T26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61" s="65"/>
      <c r="V261" s="66">
        <f>Inventory[[#This Row],[Net Weight/Unit]]*Inventory[[#This Row],[Closing Balance (Units)]]</f>
        <v>0</v>
      </c>
      <c r="W261" s="67">
        <f>Inventory[[#This Row],[Net Weight/Unit]]*Inventory[[#This Row],[Sold - Remotely (Units)]]</f>
        <v>0</v>
      </c>
      <c r="X261" s="67">
        <f>Inventory[[#This Row],[Net Weight/Unit]]*Inventory[[#This Row],[Sold - In-Store (Units)]]</f>
        <v>0</v>
      </c>
      <c r="Y261" s="67">
        <f>Inventory[[#This Row],[Net Weight/Unit]]*Inventory[[#This Row],[Sold - Total (Units)]]</f>
        <v>0</v>
      </c>
      <c r="Z261" s="70">
        <f>'Report Details'!$B$8</f>
        <v>0</v>
      </c>
      <c r="AA261" s="70">
        <f>'Report Details'!$B$9</f>
        <v>0</v>
      </c>
      <c r="AB261" s="70">
        <f>'Report Details'!$B$10</f>
        <v>0</v>
      </c>
      <c r="AC26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61" s="70">
        <f>'Report Details'!$B$11</f>
        <v>0</v>
      </c>
      <c r="AE261" s="70"/>
      <c r="AF261" s="70"/>
    </row>
    <row r="262" spans="1:32" ht="18" customHeight="1" x14ac:dyDescent="0.3">
      <c r="A262" s="57"/>
      <c r="B262" s="57"/>
      <c r="C262" s="58"/>
      <c r="D262" s="71"/>
      <c r="E262" s="59"/>
      <c r="F262" s="59"/>
      <c r="G262" s="59"/>
      <c r="H262" s="60"/>
      <c r="I262" s="61"/>
      <c r="J262" s="60"/>
      <c r="K262" s="61"/>
      <c r="L262" s="139">
        <f>Inventory[[#This Row],[Sold - In-Store (Units)]]+Inventory[[#This Row],[Sold - Remotely (Units)]]</f>
        <v>0</v>
      </c>
      <c r="M262" s="141">
        <f>Inventory[[#This Row],[Sold - In-Store (Net Sales $)]]+Inventory[[#This Row],[Sold - Remotely (Net Sales $)]]</f>
        <v>0</v>
      </c>
      <c r="N262" s="60"/>
      <c r="O262" s="60"/>
      <c r="P262" s="60"/>
      <c r="Q262" s="60"/>
      <c r="R262" s="62"/>
      <c r="S262" s="63"/>
      <c r="T26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62" s="65"/>
      <c r="V262" s="66">
        <f>Inventory[[#This Row],[Net Weight/Unit]]*Inventory[[#This Row],[Closing Balance (Units)]]</f>
        <v>0</v>
      </c>
      <c r="W262" s="67">
        <f>Inventory[[#This Row],[Net Weight/Unit]]*Inventory[[#This Row],[Sold - Remotely (Units)]]</f>
        <v>0</v>
      </c>
      <c r="X262" s="67">
        <f>Inventory[[#This Row],[Net Weight/Unit]]*Inventory[[#This Row],[Sold - In-Store (Units)]]</f>
        <v>0</v>
      </c>
      <c r="Y262" s="67">
        <f>Inventory[[#This Row],[Net Weight/Unit]]*Inventory[[#This Row],[Sold - Total (Units)]]</f>
        <v>0</v>
      </c>
      <c r="Z262" s="70">
        <f>'Report Details'!$B$8</f>
        <v>0</v>
      </c>
      <c r="AA262" s="70">
        <f>'Report Details'!$B$9</f>
        <v>0</v>
      </c>
      <c r="AB262" s="70">
        <f>'Report Details'!$B$10</f>
        <v>0</v>
      </c>
      <c r="AC26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62" s="70">
        <f>'Report Details'!$B$11</f>
        <v>0</v>
      </c>
      <c r="AE262" s="70"/>
      <c r="AF262" s="70"/>
    </row>
    <row r="263" spans="1:32" ht="18" customHeight="1" x14ac:dyDescent="0.3">
      <c r="A263" s="57"/>
      <c r="B263" s="57"/>
      <c r="C263" s="58"/>
      <c r="D263" s="71"/>
      <c r="E263" s="59"/>
      <c r="F263" s="59"/>
      <c r="G263" s="59"/>
      <c r="H263" s="60"/>
      <c r="I263" s="61"/>
      <c r="J263" s="60"/>
      <c r="K263" s="61"/>
      <c r="L263" s="139">
        <f>Inventory[[#This Row],[Sold - In-Store (Units)]]+Inventory[[#This Row],[Sold - Remotely (Units)]]</f>
        <v>0</v>
      </c>
      <c r="M263" s="141">
        <f>Inventory[[#This Row],[Sold - In-Store (Net Sales $)]]+Inventory[[#This Row],[Sold - Remotely (Net Sales $)]]</f>
        <v>0</v>
      </c>
      <c r="N263" s="60"/>
      <c r="O263" s="60"/>
      <c r="P263" s="60"/>
      <c r="Q263" s="60"/>
      <c r="R263" s="62"/>
      <c r="S263" s="63"/>
      <c r="T26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63" s="65"/>
      <c r="V263" s="66">
        <f>Inventory[[#This Row],[Net Weight/Unit]]*Inventory[[#This Row],[Closing Balance (Units)]]</f>
        <v>0</v>
      </c>
      <c r="W263" s="67">
        <f>Inventory[[#This Row],[Net Weight/Unit]]*Inventory[[#This Row],[Sold - Remotely (Units)]]</f>
        <v>0</v>
      </c>
      <c r="X263" s="67">
        <f>Inventory[[#This Row],[Net Weight/Unit]]*Inventory[[#This Row],[Sold - In-Store (Units)]]</f>
        <v>0</v>
      </c>
      <c r="Y263" s="67">
        <f>Inventory[[#This Row],[Net Weight/Unit]]*Inventory[[#This Row],[Sold - Total (Units)]]</f>
        <v>0</v>
      </c>
      <c r="Z263" s="70">
        <f>'Report Details'!$B$8</f>
        <v>0</v>
      </c>
      <c r="AA263" s="70">
        <f>'Report Details'!$B$9</f>
        <v>0</v>
      </c>
      <c r="AB263" s="70">
        <f>'Report Details'!$B$10</f>
        <v>0</v>
      </c>
      <c r="AC26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63" s="70">
        <f>'Report Details'!$B$11</f>
        <v>0</v>
      </c>
      <c r="AE263" s="70"/>
      <c r="AF263" s="70"/>
    </row>
    <row r="264" spans="1:32" ht="18" customHeight="1" x14ac:dyDescent="0.3">
      <c r="A264" s="57"/>
      <c r="B264" s="57"/>
      <c r="C264" s="58"/>
      <c r="D264" s="71"/>
      <c r="E264" s="59"/>
      <c r="F264" s="59"/>
      <c r="G264" s="59"/>
      <c r="H264" s="60"/>
      <c r="I264" s="61"/>
      <c r="J264" s="60"/>
      <c r="K264" s="61"/>
      <c r="L264" s="139">
        <f>Inventory[[#This Row],[Sold - In-Store (Units)]]+Inventory[[#This Row],[Sold - Remotely (Units)]]</f>
        <v>0</v>
      </c>
      <c r="M264" s="141">
        <f>Inventory[[#This Row],[Sold - In-Store (Net Sales $)]]+Inventory[[#This Row],[Sold - Remotely (Net Sales $)]]</f>
        <v>0</v>
      </c>
      <c r="N264" s="60"/>
      <c r="O264" s="60"/>
      <c r="P264" s="60"/>
      <c r="Q264" s="60"/>
      <c r="R264" s="62"/>
      <c r="S264" s="63"/>
      <c r="T26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64" s="65"/>
      <c r="V264" s="66">
        <f>Inventory[[#This Row],[Net Weight/Unit]]*Inventory[[#This Row],[Closing Balance (Units)]]</f>
        <v>0</v>
      </c>
      <c r="W264" s="67">
        <f>Inventory[[#This Row],[Net Weight/Unit]]*Inventory[[#This Row],[Sold - Remotely (Units)]]</f>
        <v>0</v>
      </c>
      <c r="X264" s="67">
        <f>Inventory[[#This Row],[Net Weight/Unit]]*Inventory[[#This Row],[Sold - In-Store (Units)]]</f>
        <v>0</v>
      </c>
      <c r="Y264" s="67">
        <f>Inventory[[#This Row],[Net Weight/Unit]]*Inventory[[#This Row],[Sold - Total (Units)]]</f>
        <v>0</v>
      </c>
      <c r="Z264" s="70">
        <f>'Report Details'!$B$8</f>
        <v>0</v>
      </c>
      <c r="AA264" s="70">
        <f>'Report Details'!$B$9</f>
        <v>0</v>
      </c>
      <c r="AB264" s="70">
        <f>'Report Details'!$B$10</f>
        <v>0</v>
      </c>
      <c r="AC26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64" s="70">
        <f>'Report Details'!$B$11</f>
        <v>0</v>
      </c>
      <c r="AE264" s="70"/>
      <c r="AF264" s="70"/>
    </row>
    <row r="265" spans="1:32" ht="18" customHeight="1" x14ac:dyDescent="0.3">
      <c r="A265" s="57"/>
      <c r="B265" s="57"/>
      <c r="C265" s="58"/>
      <c r="D265" s="71"/>
      <c r="E265" s="59"/>
      <c r="F265" s="59"/>
      <c r="G265" s="59"/>
      <c r="H265" s="60"/>
      <c r="I265" s="61"/>
      <c r="J265" s="60"/>
      <c r="K265" s="61"/>
      <c r="L265" s="139">
        <f>Inventory[[#This Row],[Sold - In-Store (Units)]]+Inventory[[#This Row],[Sold - Remotely (Units)]]</f>
        <v>0</v>
      </c>
      <c r="M265" s="141">
        <f>Inventory[[#This Row],[Sold - In-Store (Net Sales $)]]+Inventory[[#This Row],[Sold - Remotely (Net Sales $)]]</f>
        <v>0</v>
      </c>
      <c r="N265" s="60"/>
      <c r="O265" s="60"/>
      <c r="P265" s="60"/>
      <c r="Q265" s="60"/>
      <c r="R265" s="62"/>
      <c r="S265" s="63"/>
      <c r="T26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65" s="65"/>
      <c r="V265" s="66">
        <f>Inventory[[#This Row],[Net Weight/Unit]]*Inventory[[#This Row],[Closing Balance (Units)]]</f>
        <v>0</v>
      </c>
      <c r="W265" s="67">
        <f>Inventory[[#This Row],[Net Weight/Unit]]*Inventory[[#This Row],[Sold - Remotely (Units)]]</f>
        <v>0</v>
      </c>
      <c r="X265" s="67">
        <f>Inventory[[#This Row],[Net Weight/Unit]]*Inventory[[#This Row],[Sold - In-Store (Units)]]</f>
        <v>0</v>
      </c>
      <c r="Y265" s="67">
        <f>Inventory[[#This Row],[Net Weight/Unit]]*Inventory[[#This Row],[Sold - Total (Units)]]</f>
        <v>0</v>
      </c>
      <c r="Z265" s="70">
        <f>'Report Details'!$B$8</f>
        <v>0</v>
      </c>
      <c r="AA265" s="70">
        <f>'Report Details'!$B$9</f>
        <v>0</v>
      </c>
      <c r="AB265" s="70">
        <f>'Report Details'!$B$10</f>
        <v>0</v>
      </c>
      <c r="AC26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65" s="70">
        <f>'Report Details'!$B$11</f>
        <v>0</v>
      </c>
      <c r="AE265" s="70"/>
      <c r="AF265" s="70"/>
    </row>
    <row r="266" spans="1:32" ht="18" customHeight="1" x14ac:dyDescent="0.3">
      <c r="A266" s="57"/>
      <c r="B266" s="57"/>
      <c r="C266" s="58"/>
      <c r="D266" s="71"/>
      <c r="E266" s="59"/>
      <c r="F266" s="59"/>
      <c r="G266" s="59"/>
      <c r="H266" s="60"/>
      <c r="I266" s="61"/>
      <c r="J266" s="60"/>
      <c r="K266" s="61"/>
      <c r="L266" s="139">
        <f>Inventory[[#This Row],[Sold - In-Store (Units)]]+Inventory[[#This Row],[Sold - Remotely (Units)]]</f>
        <v>0</v>
      </c>
      <c r="M266" s="141">
        <f>Inventory[[#This Row],[Sold - In-Store (Net Sales $)]]+Inventory[[#This Row],[Sold - Remotely (Net Sales $)]]</f>
        <v>0</v>
      </c>
      <c r="N266" s="60"/>
      <c r="O266" s="60"/>
      <c r="P266" s="60"/>
      <c r="Q266" s="60"/>
      <c r="R266" s="62"/>
      <c r="S266" s="63"/>
      <c r="T26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66" s="65"/>
      <c r="V266" s="66">
        <f>Inventory[[#This Row],[Net Weight/Unit]]*Inventory[[#This Row],[Closing Balance (Units)]]</f>
        <v>0</v>
      </c>
      <c r="W266" s="67">
        <f>Inventory[[#This Row],[Net Weight/Unit]]*Inventory[[#This Row],[Sold - Remotely (Units)]]</f>
        <v>0</v>
      </c>
      <c r="X266" s="67">
        <f>Inventory[[#This Row],[Net Weight/Unit]]*Inventory[[#This Row],[Sold - In-Store (Units)]]</f>
        <v>0</v>
      </c>
      <c r="Y266" s="67">
        <f>Inventory[[#This Row],[Net Weight/Unit]]*Inventory[[#This Row],[Sold - Total (Units)]]</f>
        <v>0</v>
      </c>
      <c r="Z266" s="70">
        <f>'Report Details'!$B$8</f>
        <v>0</v>
      </c>
      <c r="AA266" s="70">
        <f>'Report Details'!$B$9</f>
        <v>0</v>
      </c>
      <c r="AB266" s="70">
        <f>'Report Details'!$B$10</f>
        <v>0</v>
      </c>
      <c r="AC26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66" s="70">
        <f>'Report Details'!$B$11</f>
        <v>0</v>
      </c>
      <c r="AE266" s="70"/>
      <c r="AF266" s="70"/>
    </row>
    <row r="267" spans="1:32" ht="18" customHeight="1" x14ac:dyDescent="0.3">
      <c r="A267" s="57"/>
      <c r="B267" s="57"/>
      <c r="C267" s="58"/>
      <c r="D267" s="71"/>
      <c r="E267" s="59"/>
      <c r="F267" s="59"/>
      <c r="G267" s="59"/>
      <c r="H267" s="60"/>
      <c r="I267" s="61"/>
      <c r="J267" s="60"/>
      <c r="K267" s="61"/>
      <c r="L267" s="139">
        <f>Inventory[[#This Row],[Sold - In-Store (Units)]]+Inventory[[#This Row],[Sold - Remotely (Units)]]</f>
        <v>0</v>
      </c>
      <c r="M267" s="141">
        <f>Inventory[[#This Row],[Sold - In-Store (Net Sales $)]]+Inventory[[#This Row],[Sold - Remotely (Net Sales $)]]</f>
        <v>0</v>
      </c>
      <c r="N267" s="60"/>
      <c r="O267" s="60"/>
      <c r="P267" s="60"/>
      <c r="Q267" s="60"/>
      <c r="R267" s="62"/>
      <c r="S267" s="63"/>
      <c r="T26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67" s="65"/>
      <c r="V267" s="66">
        <f>Inventory[[#This Row],[Net Weight/Unit]]*Inventory[[#This Row],[Closing Balance (Units)]]</f>
        <v>0</v>
      </c>
      <c r="W267" s="67">
        <f>Inventory[[#This Row],[Net Weight/Unit]]*Inventory[[#This Row],[Sold - Remotely (Units)]]</f>
        <v>0</v>
      </c>
      <c r="X267" s="67">
        <f>Inventory[[#This Row],[Net Weight/Unit]]*Inventory[[#This Row],[Sold - In-Store (Units)]]</f>
        <v>0</v>
      </c>
      <c r="Y267" s="67">
        <f>Inventory[[#This Row],[Net Weight/Unit]]*Inventory[[#This Row],[Sold - Total (Units)]]</f>
        <v>0</v>
      </c>
      <c r="Z267" s="70">
        <f>'Report Details'!$B$8</f>
        <v>0</v>
      </c>
      <c r="AA267" s="70">
        <f>'Report Details'!$B$9</f>
        <v>0</v>
      </c>
      <c r="AB267" s="70">
        <f>'Report Details'!$B$10</f>
        <v>0</v>
      </c>
      <c r="AC26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67" s="70">
        <f>'Report Details'!$B$11</f>
        <v>0</v>
      </c>
      <c r="AE267" s="70"/>
      <c r="AF267" s="70"/>
    </row>
    <row r="268" spans="1:32" ht="18" customHeight="1" x14ac:dyDescent="0.3">
      <c r="A268" s="57"/>
      <c r="B268" s="57"/>
      <c r="C268" s="58"/>
      <c r="D268" s="71"/>
      <c r="E268" s="59"/>
      <c r="F268" s="59"/>
      <c r="G268" s="59"/>
      <c r="H268" s="60"/>
      <c r="I268" s="61"/>
      <c r="J268" s="60"/>
      <c r="K268" s="61"/>
      <c r="L268" s="139">
        <f>Inventory[[#This Row],[Sold - In-Store (Units)]]+Inventory[[#This Row],[Sold - Remotely (Units)]]</f>
        <v>0</v>
      </c>
      <c r="M268" s="141">
        <f>Inventory[[#This Row],[Sold - In-Store (Net Sales $)]]+Inventory[[#This Row],[Sold - Remotely (Net Sales $)]]</f>
        <v>0</v>
      </c>
      <c r="N268" s="60"/>
      <c r="O268" s="60"/>
      <c r="P268" s="60"/>
      <c r="Q268" s="60"/>
      <c r="R268" s="62"/>
      <c r="S268" s="63"/>
      <c r="T26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68" s="65"/>
      <c r="V268" s="66">
        <f>Inventory[[#This Row],[Net Weight/Unit]]*Inventory[[#This Row],[Closing Balance (Units)]]</f>
        <v>0</v>
      </c>
      <c r="W268" s="67">
        <f>Inventory[[#This Row],[Net Weight/Unit]]*Inventory[[#This Row],[Sold - Remotely (Units)]]</f>
        <v>0</v>
      </c>
      <c r="X268" s="67">
        <f>Inventory[[#This Row],[Net Weight/Unit]]*Inventory[[#This Row],[Sold - In-Store (Units)]]</f>
        <v>0</v>
      </c>
      <c r="Y268" s="67">
        <f>Inventory[[#This Row],[Net Weight/Unit]]*Inventory[[#This Row],[Sold - Total (Units)]]</f>
        <v>0</v>
      </c>
      <c r="Z268" s="70">
        <f>'Report Details'!$B$8</f>
        <v>0</v>
      </c>
      <c r="AA268" s="70">
        <f>'Report Details'!$B$9</f>
        <v>0</v>
      </c>
      <c r="AB268" s="70">
        <f>'Report Details'!$B$10</f>
        <v>0</v>
      </c>
      <c r="AC26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68" s="70">
        <f>'Report Details'!$B$11</f>
        <v>0</v>
      </c>
      <c r="AE268" s="70"/>
      <c r="AF268" s="70"/>
    </row>
    <row r="269" spans="1:32" ht="18" customHeight="1" x14ac:dyDescent="0.3">
      <c r="A269" s="57"/>
      <c r="B269" s="57"/>
      <c r="C269" s="58"/>
      <c r="D269" s="71"/>
      <c r="E269" s="59"/>
      <c r="F269" s="59"/>
      <c r="G269" s="59"/>
      <c r="H269" s="60"/>
      <c r="I269" s="61"/>
      <c r="J269" s="60"/>
      <c r="K269" s="61"/>
      <c r="L269" s="139">
        <f>Inventory[[#This Row],[Sold - In-Store (Units)]]+Inventory[[#This Row],[Sold - Remotely (Units)]]</f>
        <v>0</v>
      </c>
      <c r="M269" s="141">
        <f>Inventory[[#This Row],[Sold - In-Store (Net Sales $)]]+Inventory[[#This Row],[Sold - Remotely (Net Sales $)]]</f>
        <v>0</v>
      </c>
      <c r="N269" s="60"/>
      <c r="O269" s="60"/>
      <c r="P269" s="60"/>
      <c r="Q269" s="60"/>
      <c r="R269" s="62"/>
      <c r="S269" s="63"/>
      <c r="T26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69" s="65"/>
      <c r="V269" s="66">
        <f>Inventory[[#This Row],[Net Weight/Unit]]*Inventory[[#This Row],[Closing Balance (Units)]]</f>
        <v>0</v>
      </c>
      <c r="W269" s="67">
        <f>Inventory[[#This Row],[Net Weight/Unit]]*Inventory[[#This Row],[Sold - Remotely (Units)]]</f>
        <v>0</v>
      </c>
      <c r="X269" s="67">
        <f>Inventory[[#This Row],[Net Weight/Unit]]*Inventory[[#This Row],[Sold - In-Store (Units)]]</f>
        <v>0</v>
      </c>
      <c r="Y269" s="67">
        <f>Inventory[[#This Row],[Net Weight/Unit]]*Inventory[[#This Row],[Sold - Total (Units)]]</f>
        <v>0</v>
      </c>
      <c r="Z269" s="70">
        <f>'Report Details'!$B$8</f>
        <v>0</v>
      </c>
      <c r="AA269" s="70">
        <f>'Report Details'!$B$9</f>
        <v>0</v>
      </c>
      <c r="AB269" s="70">
        <f>'Report Details'!$B$10</f>
        <v>0</v>
      </c>
      <c r="AC26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69" s="70">
        <f>'Report Details'!$B$11</f>
        <v>0</v>
      </c>
      <c r="AE269" s="70"/>
      <c r="AF269" s="70"/>
    </row>
    <row r="270" spans="1:32" ht="18" customHeight="1" x14ac:dyDescent="0.3">
      <c r="A270" s="57"/>
      <c r="B270" s="57"/>
      <c r="C270" s="58"/>
      <c r="D270" s="71"/>
      <c r="E270" s="59"/>
      <c r="F270" s="59"/>
      <c r="G270" s="59"/>
      <c r="H270" s="60"/>
      <c r="I270" s="61"/>
      <c r="J270" s="60"/>
      <c r="K270" s="61"/>
      <c r="L270" s="139">
        <f>Inventory[[#This Row],[Sold - In-Store (Units)]]+Inventory[[#This Row],[Sold - Remotely (Units)]]</f>
        <v>0</v>
      </c>
      <c r="M270" s="141">
        <f>Inventory[[#This Row],[Sold - In-Store (Net Sales $)]]+Inventory[[#This Row],[Sold - Remotely (Net Sales $)]]</f>
        <v>0</v>
      </c>
      <c r="N270" s="60"/>
      <c r="O270" s="60"/>
      <c r="P270" s="60"/>
      <c r="Q270" s="60"/>
      <c r="R270" s="62"/>
      <c r="S270" s="63"/>
      <c r="T27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70" s="65"/>
      <c r="V270" s="66">
        <f>Inventory[[#This Row],[Net Weight/Unit]]*Inventory[[#This Row],[Closing Balance (Units)]]</f>
        <v>0</v>
      </c>
      <c r="W270" s="67">
        <f>Inventory[[#This Row],[Net Weight/Unit]]*Inventory[[#This Row],[Sold - Remotely (Units)]]</f>
        <v>0</v>
      </c>
      <c r="X270" s="67">
        <f>Inventory[[#This Row],[Net Weight/Unit]]*Inventory[[#This Row],[Sold - In-Store (Units)]]</f>
        <v>0</v>
      </c>
      <c r="Y270" s="67">
        <f>Inventory[[#This Row],[Net Weight/Unit]]*Inventory[[#This Row],[Sold - Total (Units)]]</f>
        <v>0</v>
      </c>
      <c r="Z270" s="70">
        <f>'Report Details'!$B$8</f>
        <v>0</v>
      </c>
      <c r="AA270" s="70">
        <f>'Report Details'!$B$9</f>
        <v>0</v>
      </c>
      <c r="AB270" s="70">
        <f>'Report Details'!$B$10</f>
        <v>0</v>
      </c>
      <c r="AC27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70" s="70">
        <f>'Report Details'!$B$11</f>
        <v>0</v>
      </c>
      <c r="AE270" s="70"/>
      <c r="AF270" s="70"/>
    </row>
    <row r="271" spans="1:32" ht="18" customHeight="1" x14ac:dyDescent="0.3">
      <c r="A271" s="57"/>
      <c r="B271" s="57"/>
      <c r="C271" s="58"/>
      <c r="D271" s="71"/>
      <c r="E271" s="59"/>
      <c r="F271" s="59"/>
      <c r="G271" s="59"/>
      <c r="H271" s="60"/>
      <c r="I271" s="61"/>
      <c r="J271" s="60"/>
      <c r="K271" s="61"/>
      <c r="L271" s="139">
        <f>Inventory[[#This Row],[Sold - In-Store (Units)]]+Inventory[[#This Row],[Sold - Remotely (Units)]]</f>
        <v>0</v>
      </c>
      <c r="M271" s="141">
        <f>Inventory[[#This Row],[Sold - In-Store (Net Sales $)]]+Inventory[[#This Row],[Sold - Remotely (Net Sales $)]]</f>
        <v>0</v>
      </c>
      <c r="N271" s="60"/>
      <c r="O271" s="60"/>
      <c r="P271" s="60"/>
      <c r="Q271" s="60"/>
      <c r="R271" s="62"/>
      <c r="S271" s="63"/>
      <c r="T27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71" s="65"/>
      <c r="V271" s="66">
        <f>Inventory[[#This Row],[Net Weight/Unit]]*Inventory[[#This Row],[Closing Balance (Units)]]</f>
        <v>0</v>
      </c>
      <c r="W271" s="67">
        <f>Inventory[[#This Row],[Net Weight/Unit]]*Inventory[[#This Row],[Sold - Remotely (Units)]]</f>
        <v>0</v>
      </c>
      <c r="X271" s="67">
        <f>Inventory[[#This Row],[Net Weight/Unit]]*Inventory[[#This Row],[Sold - In-Store (Units)]]</f>
        <v>0</v>
      </c>
      <c r="Y271" s="67">
        <f>Inventory[[#This Row],[Net Weight/Unit]]*Inventory[[#This Row],[Sold - Total (Units)]]</f>
        <v>0</v>
      </c>
      <c r="Z271" s="70">
        <f>'Report Details'!$B$8</f>
        <v>0</v>
      </c>
      <c r="AA271" s="70">
        <f>'Report Details'!$B$9</f>
        <v>0</v>
      </c>
      <c r="AB271" s="70">
        <f>'Report Details'!$B$10</f>
        <v>0</v>
      </c>
      <c r="AC27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71" s="70">
        <f>'Report Details'!$B$11</f>
        <v>0</v>
      </c>
      <c r="AE271" s="70"/>
      <c r="AF271" s="70"/>
    </row>
    <row r="272" spans="1:32" ht="18" customHeight="1" x14ac:dyDescent="0.3">
      <c r="A272" s="57"/>
      <c r="B272" s="57"/>
      <c r="C272" s="58"/>
      <c r="D272" s="71"/>
      <c r="E272" s="59"/>
      <c r="F272" s="59"/>
      <c r="G272" s="59"/>
      <c r="H272" s="60"/>
      <c r="I272" s="61"/>
      <c r="J272" s="60"/>
      <c r="K272" s="61"/>
      <c r="L272" s="139">
        <f>Inventory[[#This Row],[Sold - In-Store (Units)]]+Inventory[[#This Row],[Sold - Remotely (Units)]]</f>
        <v>0</v>
      </c>
      <c r="M272" s="141">
        <f>Inventory[[#This Row],[Sold - In-Store (Net Sales $)]]+Inventory[[#This Row],[Sold - Remotely (Net Sales $)]]</f>
        <v>0</v>
      </c>
      <c r="N272" s="60"/>
      <c r="O272" s="60"/>
      <c r="P272" s="60"/>
      <c r="Q272" s="60"/>
      <c r="R272" s="62"/>
      <c r="S272" s="63"/>
      <c r="T27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72" s="65"/>
      <c r="V272" s="66">
        <f>Inventory[[#This Row],[Net Weight/Unit]]*Inventory[[#This Row],[Closing Balance (Units)]]</f>
        <v>0</v>
      </c>
      <c r="W272" s="67">
        <f>Inventory[[#This Row],[Net Weight/Unit]]*Inventory[[#This Row],[Sold - Remotely (Units)]]</f>
        <v>0</v>
      </c>
      <c r="X272" s="67">
        <f>Inventory[[#This Row],[Net Weight/Unit]]*Inventory[[#This Row],[Sold - In-Store (Units)]]</f>
        <v>0</v>
      </c>
      <c r="Y272" s="67">
        <f>Inventory[[#This Row],[Net Weight/Unit]]*Inventory[[#This Row],[Sold - Total (Units)]]</f>
        <v>0</v>
      </c>
      <c r="Z272" s="70">
        <f>'Report Details'!$B$8</f>
        <v>0</v>
      </c>
      <c r="AA272" s="70">
        <f>'Report Details'!$B$9</f>
        <v>0</v>
      </c>
      <c r="AB272" s="70">
        <f>'Report Details'!$B$10</f>
        <v>0</v>
      </c>
      <c r="AC27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72" s="70">
        <f>'Report Details'!$B$11</f>
        <v>0</v>
      </c>
      <c r="AE272" s="70"/>
      <c r="AF272" s="70"/>
    </row>
    <row r="273" spans="1:32" ht="18" customHeight="1" x14ac:dyDescent="0.3">
      <c r="A273" s="57"/>
      <c r="B273" s="57"/>
      <c r="C273" s="58"/>
      <c r="D273" s="71"/>
      <c r="E273" s="59"/>
      <c r="F273" s="59"/>
      <c r="G273" s="59"/>
      <c r="H273" s="60"/>
      <c r="I273" s="61"/>
      <c r="J273" s="60"/>
      <c r="K273" s="61"/>
      <c r="L273" s="139">
        <f>Inventory[[#This Row],[Sold - In-Store (Units)]]+Inventory[[#This Row],[Sold - Remotely (Units)]]</f>
        <v>0</v>
      </c>
      <c r="M273" s="141">
        <f>Inventory[[#This Row],[Sold - In-Store (Net Sales $)]]+Inventory[[#This Row],[Sold - Remotely (Net Sales $)]]</f>
        <v>0</v>
      </c>
      <c r="N273" s="60"/>
      <c r="O273" s="60"/>
      <c r="P273" s="60"/>
      <c r="Q273" s="60"/>
      <c r="R273" s="62"/>
      <c r="S273" s="63"/>
      <c r="T27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73" s="65"/>
      <c r="V273" s="66">
        <f>Inventory[[#This Row],[Net Weight/Unit]]*Inventory[[#This Row],[Closing Balance (Units)]]</f>
        <v>0</v>
      </c>
      <c r="W273" s="67">
        <f>Inventory[[#This Row],[Net Weight/Unit]]*Inventory[[#This Row],[Sold - Remotely (Units)]]</f>
        <v>0</v>
      </c>
      <c r="X273" s="67">
        <f>Inventory[[#This Row],[Net Weight/Unit]]*Inventory[[#This Row],[Sold - In-Store (Units)]]</f>
        <v>0</v>
      </c>
      <c r="Y273" s="67">
        <f>Inventory[[#This Row],[Net Weight/Unit]]*Inventory[[#This Row],[Sold - Total (Units)]]</f>
        <v>0</v>
      </c>
      <c r="Z273" s="70">
        <f>'Report Details'!$B$8</f>
        <v>0</v>
      </c>
      <c r="AA273" s="70">
        <f>'Report Details'!$B$9</f>
        <v>0</v>
      </c>
      <c r="AB273" s="70">
        <f>'Report Details'!$B$10</f>
        <v>0</v>
      </c>
      <c r="AC27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73" s="70">
        <f>'Report Details'!$B$11</f>
        <v>0</v>
      </c>
      <c r="AE273" s="70"/>
      <c r="AF273" s="70"/>
    </row>
    <row r="274" spans="1:32" ht="18" customHeight="1" x14ac:dyDescent="0.3">
      <c r="A274" s="57"/>
      <c r="B274" s="57"/>
      <c r="C274" s="58"/>
      <c r="D274" s="71"/>
      <c r="E274" s="59"/>
      <c r="F274" s="59"/>
      <c r="G274" s="59"/>
      <c r="H274" s="60"/>
      <c r="I274" s="61"/>
      <c r="J274" s="60"/>
      <c r="K274" s="61"/>
      <c r="L274" s="139">
        <f>Inventory[[#This Row],[Sold - In-Store (Units)]]+Inventory[[#This Row],[Sold - Remotely (Units)]]</f>
        <v>0</v>
      </c>
      <c r="M274" s="141">
        <f>Inventory[[#This Row],[Sold - In-Store (Net Sales $)]]+Inventory[[#This Row],[Sold - Remotely (Net Sales $)]]</f>
        <v>0</v>
      </c>
      <c r="N274" s="60"/>
      <c r="O274" s="60"/>
      <c r="P274" s="60"/>
      <c r="Q274" s="60"/>
      <c r="R274" s="62"/>
      <c r="S274" s="63"/>
      <c r="T27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74" s="65"/>
      <c r="V274" s="66">
        <f>Inventory[[#This Row],[Net Weight/Unit]]*Inventory[[#This Row],[Closing Balance (Units)]]</f>
        <v>0</v>
      </c>
      <c r="W274" s="67">
        <f>Inventory[[#This Row],[Net Weight/Unit]]*Inventory[[#This Row],[Sold - Remotely (Units)]]</f>
        <v>0</v>
      </c>
      <c r="X274" s="67">
        <f>Inventory[[#This Row],[Net Weight/Unit]]*Inventory[[#This Row],[Sold - In-Store (Units)]]</f>
        <v>0</v>
      </c>
      <c r="Y274" s="67">
        <f>Inventory[[#This Row],[Net Weight/Unit]]*Inventory[[#This Row],[Sold - Total (Units)]]</f>
        <v>0</v>
      </c>
      <c r="Z274" s="70">
        <f>'Report Details'!$B$8</f>
        <v>0</v>
      </c>
      <c r="AA274" s="70">
        <f>'Report Details'!$B$9</f>
        <v>0</v>
      </c>
      <c r="AB274" s="70">
        <f>'Report Details'!$B$10</f>
        <v>0</v>
      </c>
      <c r="AC27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74" s="70">
        <f>'Report Details'!$B$11</f>
        <v>0</v>
      </c>
      <c r="AE274" s="70"/>
      <c r="AF274" s="70"/>
    </row>
    <row r="275" spans="1:32" ht="18" customHeight="1" x14ac:dyDescent="0.3">
      <c r="A275" s="57"/>
      <c r="B275" s="57"/>
      <c r="C275" s="58"/>
      <c r="D275" s="71"/>
      <c r="E275" s="59"/>
      <c r="F275" s="59"/>
      <c r="G275" s="59"/>
      <c r="H275" s="60"/>
      <c r="I275" s="61"/>
      <c r="J275" s="60"/>
      <c r="K275" s="61"/>
      <c r="L275" s="139">
        <f>Inventory[[#This Row],[Sold - In-Store (Units)]]+Inventory[[#This Row],[Sold - Remotely (Units)]]</f>
        <v>0</v>
      </c>
      <c r="M275" s="141">
        <f>Inventory[[#This Row],[Sold - In-Store (Net Sales $)]]+Inventory[[#This Row],[Sold - Remotely (Net Sales $)]]</f>
        <v>0</v>
      </c>
      <c r="N275" s="60"/>
      <c r="O275" s="60"/>
      <c r="P275" s="60"/>
      <c r="Q275" s="60"/>
      <c r="R275" s="62"/>
      <c r="S275" s="63"/>
      <c r="T27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75" s="65"/>
      <c r="V275" s="66">
        <f>Inventory[[#This Row],[Net Weight/Unit]]*Inventory[[#This Row],[Closing Balance (Units)]]</f>
        <v>0</v>
      </c>
      <c r="W275" s="67">
        <f>Inventory[[#This Row],[Net Weight/Unit]]*Inventory[[#This Row],[Sold - Remotely (Units)]]</f>
        <v>0</v>
      </c>
      <c r="X275" s="67">
        <f>Inventory[[#This Row],[Net Weight/Unit]]*Inventory[[#This Row],[Sold - In-Store (Units)]]</f>
        <v>0</v>
      </c>
      <c r="Y275" s="67">
        <f>Inventory[[#This Row],[Net Weight/Unit]]*Inventory[[#This Row],[Sold - Total (Units)]]</f>
        <v>0</v>
      </c>
      <c r="Z275" s="70">
        <f>'Report Details'!$B$8</f>
        <v>0</v>
      </c>
      <c r="AA275" s="70">
        <f>'Report Details'!$B$9</f>
        <v>0</v>
      </c>
      <c r="AB275" s="70">
        <f>'Report Details'!$B$10</f>
        <v>0</v>
      </c>
      <c r="AC27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75" s="70">
        <f>'Report Details'!$B$11</f>
        <v>0</v>
      </c>
      <c r="AE275" s="70"/>
      <c r="AF275" s="70"/>
    </row>
    <row r="276" spans="1:32" ht="18" customHeight="1" x14ac:dyDescent="0.3">
      <c r="A276" s="57"/>
      <c r="B276" s="57"/>
      <c r="C276" s="58"/>
      <c r="D276" s="71"/>
      <c r="E276" s="59"/>
      <c r="F276" s="59"/>
      <c r="G276" s="59"/>
      <c r="H276" s="60"/>
      <c r="I276" s="61"/>
      <c r="J276" s="60"/>
      <c r="K276" s="61"/>
      <c r="L276" s="139">
        <f>Inventory[[#This Row],[Sold - In-Store (Units)]]+Inventory[[#This Row],[Sold - Remotely (Units)]]</f>
        <v>0</v>
      </c>
      <c r="M276" s="141">
        <f>Inventory[[#This Row],[Sold - In-Store (Net Sales $)]]+Inventory[[#This Row],[Sold - Remotely (Net Sales $)]]</f>
        <v>0</v>
      </c>
      <c r="N276" s="60"/>
      <c r="O276" s="60"/>
      <c r="P276" s="60"/>
      <c r="Q276" s="60"/>
      <c r="R276" s="62"/>
      <c r="S276" s="63"/>
      <c r="T27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76" s="65"/>
      <c r="V276" s="66">
        <f>Inventory[[#This Row],[Net Weight/Unit]]*Inventory[[#This Row],[Closing Balance (Units)]]</f>
        <v>0</v>
      </c>
      <c r="W276" s="67">
        <f>Inventory[[#This Row],[Net Weight/Unit]]*Inventory[[#This Row],[Sold - Remotely (Units)]]</f>
        <v>0</v>
      </c>
      <c r="X276" s="67">
        <f>Inventory[[#This Row],[Net Weight/Unit]]*Inventory[[#This Row],[Sold - In-Store (Units)]]</f>
        <v>0</v>
      </c>
      <c r="Y276" s="67">
        <f>Inventory[[#This Row],[Net Weight/Unit]]*Inventory[[#This Row],[Sold - Total (Units)]]</f>
        <v>0</v>
      </c>
      <c r="Z276" s="70">
        <f>'Report Details'!$B$8</f>
        <v>0</v>
      </c>
      <c r="AA276" s="70">
        <f>'Report Details'!$B$9</f>
        <v>0</v>
      </c>
      <c r="AB276" s="70">
        <f>'Report Details'!$B$10</f>
        <v>0</v>
      </c>
      <c r="AC27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76" s="70">
        <f>'Report Details'!$B$11</f>
        <v>0</v>
      </c>
      <c r="AE276" s="70"/>
      <c r="AF276" s="70"/>
    </row>
    <row r="277" spans="1:32" ht="18" customHeight="1" x14ac:dyDescent="0.3">
      <c r="A277" s="57"/>
      <c r="B277" s="57"/>
      <c r="C277" s="58"/>
      <c r="D277" s="71"/>
      <c r="E277" s="59"/>
      <c r="F277" s="59"/>
      <c r="G277" s="59"/>
      <c r="H277" s="60"/>
      <c r="I277" s="61"/>
      <c r="J277" s="60"/>
      <c r="K277" s="61"/>
      <c r="L277" s="139">
        <f>Inventory[[#This Row],[Sold - In-Store (Units)]]+Inventory[[#This Row],[Sold - Remotely (Units)]]</f>
        <v>0</v>
      </c>
      <c r="M277" s="141">
        <f>Inventory[[#This Row],[Sold - In-Store (Net Sales $)]]+Inventory[[#This Row],[Sold - Remotely (Net Sales $)]]</f>
        <v>0</v>
      </c>
      <c r="N277" s="60"/>
      <c r="O277" s="60"/>
      <c r="P277" s="60"/>
      <c r="Q277" s="60"/>
      <c r="R277" s="62"/>
      <c r="S277" s="63"/>
      <c r="T27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77" s="65"/>
      <c r="V277" s="66">
        <f>Inventory[[#This Row],[Net Weight/Unit]]*Inventory[[#This Row],[Closing Balance (Units)]]</f>
        <v>0</v>
      </c>
      <c r="W277" s="67">
        <f>Inventory[[#This Row],[Net Weight/Unit]]*Inventory[[#This Row],[Sold - Remotely (Units)]]</f>
        <v>0</v>
      </c>
      <c r="X277" s="67">
        <f>Inventory[[#This Row],[Net Weight/Unit]]*Inventory[[#This Row],[Sold - In-Store (Units)]]</f>
        <v>0</v>
      </c>
      <c r="Y277" s="67">
        <f>Inventory[[#This Row],[Net Weight/Unit]]*Inventory[[#This Row],[Sold - Total (Units)]]</f>
        <v>0</v>
      </c>
      <c r="Z277" s="70">
        <f>'Report Details'!$B$8</f>
        <v>0</v>
      </c>
      <c r="AA277" s="70">
        <f>'Report Details'!$B$9</f>
        <v>0</v>
      </c>
      <c r="AB277" s="70">
        <f>'Report Details'!$B$10</f>
        <v>0</v>
      </c>
      <c r="AC27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77" s="70">
        <f>'Report Details'!$B$11</f>
        <v>0</v>
      </c>
      <c r="AE277" s="70"/>
      <c r="AF277" s="70"/>
    </row>
    <row r="278" spans="1:32" ht="18" customHeight="1" x14ac:dyDescent="0.3">
      <c r="A278" s="57"/>
      <c r="B278" s="57"/>
      <c r="C278" s="58"/>
      <c r="D278" s="71"/>
      <c r="E278" s="59"/>
      <c r="F278" s="59"/>
      <c r="G278" s="59"/>
      <c r="H278" s="60"/>
      <c r="I278" s="61"/>
      <c r="J278" s="60"/>
      <c r="K278" s="61"/>
      <c r="L278" s="139">
        <f>Inventory[[#This Row],[Sold - In-Store (Units)]]+Inventory[[#This Row],[Sold - Remotely (Units)]]</f>
        <v>0</v>
      </c>
      <c r="M278" s="141">
        <f>Inventory[[#This Row],[Sold - In-Store (Net Sales $)]]+Inventory[[#This Row],[Sold - Remotely (Net Sales $)]]</f>
        <v>0</v>
      </c>
      <c r="N278" s="60"/>
      <c r="O278" s="60"/>
      <c r="P278" s="60"/>
      <c r="Q278" s="60"/>
      <c r="R278" s="62"/>
      <c r="S278" s="63"/>
      <c r="T27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78" s="65"/>
      <c r="V278" s="66">
        <f>Inventory[[#This Row],[Net Weight/Unit]]*Inventory[[#This Row],[Closing Balance (Units)]]</f>
        <v>0</v>
      </c>
      <c r="W278" s="67">
        <f>Inventory[[#This Row],[Net Weight/Unit]]*Inventory[[#This Row],[Sold - Remotely (Units)]]</f>
        <v>0</v>
      </c>
      <c r="X278" s="67">
        <f>Inventory[[#This Row],[Net Weight/Unit]]*Inventory[[#This Row],[Sold - In-Store (Units)]]</f>
        <v>0</v>
      </c>
      <c r="Y278" s="67">
        <f>Inventory[[#This Row],[Net Weight/Unit]]*Inventory[[#This Row],[Sold - Total (Units)]]</f>
        <v>0</v>
      </c>
      <c r="Z278" s="70">
        <f>'Report Details'!$B$8</f>
        <v>0</v>
      </c>
      <c r="AA278" s="70">
        <f>'Report Details'!$B$9</f>
        <v>0</v>
      </c>
      <c r="AB278" s="70">
        <f>'Report Details'!$B$10</f>
        <v>0</v>
      </c>
      <c r="AC27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78" s="70">
        <f>'Report Details'!$B$11</f>
        <v>0</v>
      </c>
      <c r="AE278" s="70"/>
      <c r="AF278" s="70"/>
    </row>
    <row r="279" spans="1:32" ht="18" customHeight="1" x14ac:dyDescent="0.3">
      <c r="A279" s="57"/>
      <c r="B279" s="57"/>
      <c r="C279" s="58"/>
      <c r="D279" s="71"/>
      <c r="E279" s="59"/>
      <c r="F279" s="59"/>
      <c r="G279" s="59"/>
      <c r="H279" s="60"/>
      <c r="I279" s="61"/>
      <c r="J279" s="60"/>
      <c r="K279" s="61"/>
      <c r="L279" s="139">
        <f>Inventory[[#This Row],[Sold - In-Store (Units)]]+Inventory[[#This Row],[Sold - Remotely (Units)]]</f>
        <v>0</v>
      </c>
      <c r="M279" s="141">
        <f>Inventory[[#This Row],[Sold - In-Store (Net Sales $)]]+Inventory[[#This Row],[Sold - Remotely (Net Sales $)]]</f>
        <v>0</v>
      </c>
      <c r="N279" s="60"/>
      <c r="O279" s="60"/>
      <c r="P279" s="60"/>
      <c r="Q279" s="60"/>
      <c r="R279" s="62"/>
      <c r="S279" s="63"/>
      <c r="T27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79" s="65"/>
      <c r="V279" s="66">
        <f>Inventory[[#This Row],[Net Weight/Unit]]*Inventory[[#This Row],[Closing Balance (Units)]]</f>
        <v>0</v>
      </c>
      <c r="W279" s="67">
        <f>Inventory[[#This Row],[Net Weight/Unit]]*Inventory[[#This Row],[Sold - Remotely (Units)]]</f>
        <v>0</v>
      </c>
      <c r="X279" s="67">
        <f>Inventory[[#This Row],[Net Weight/Unit]]*Inventory[[#This Row],[Sold - In-Store (Units)]]</f>
        <v>0</v>
      </c>
      <c r="Y279" s="67">
        <f>Inventory[[#This Row],[Net Weight/Unit]]*Inventory[[#This Row],[Sold - Total (Units)]]</f>
        <v>0</v>
      </c>
      <c r="Z279" s="70">
        <f>'Report Details'!$B$8</f>
        <v>0</v>
      </c>
      <c r="AA279" s="70">
        <f>'Report Details'!$B$9</f>
        <v>0</v>
      </c>
      <c r="AB279" s="70">
        <f>'Report Details'!$B$10</f>
        <v>0</v>
      </c>
      <c r="AC27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79" s="70">
        <f>'Report Details'!$B$11</f>
        <v>0</v>
      </c>
      <c r="AE279" s="70"/>
      <c r="AF279" s="70"/>
    </row>
    <row r="280" spans="1:32" ht="18" customHeight="1" x14ac:dyDescent="0.3">
      <c r="A280" s="57"/>
      <c r="B280" s="57"/>
      <c r="C280" s="58"/>
      <c r="D280" s="71"/>
      <c r="E280" s="59"/>
      <c r="F280" s="59"/>
      <c r="G280" s="59"/>
      <c r="H280" s="60"/>
      <c r="I280" s="61"/>
      <c r="J280" s="60"/>
      <c r="K280" s="61"/>
      <c r="L280" s="139">
        <f>Inventory[[#This Row],[Sold - In-Store (Units)]]+Inventory[[#This Row],[Sold - Remotely (Units)]]</f>
        <v>0</v>
      </c>
      <c r="M280" s="141">
        <f>Inventory[[#This Row],[Sold - In-Store (Net Sales $)]]+Inventory[[#This Row],[Sold - Remotely (Net Sales $)]]</f>
        <v>0</v>
      </c>
      <c r="N280" s="60"/>
      <c r="O280" s="60"/>
      <c r="P280" s="60"/>
      <c r="Q280" s="60"/>
      <c r="R280" s="62"/>
      <c r="S280" s="63"/>
      <c r="T28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80" s="65"/>
      <c r="V280" s="66">
        <f>Inventory[[#This Row],[Net Weight/Unit]]*Inventory[[#This Row],[Closing Balance (Units)]]</f>
        <v>0</v>
      </c>
      <c r="W280" s="67">
        <f>Inventory[[#This Row],[Net Weight/Unit]]*Inventory[[#This Row],[Sold - Remotely (Units)]]</f>
        <v>0</v>
      </c>
      <c r="X280" s="67">
        <f>Inventory[[#This Row],[Net Weight/Unit]]*Inventory[[#This Row],[Sold - In-Store (Units)]]</f>
        <v>0</v>
      </c>
      <c r="Y280" s="67">
        <f>Inventory[[#This Row],[Net Weight/Unit]]*Inventory[[#This Row],[Sold - Total (Units)]]</f>
        <v>0</v>
      </c>
      <c r="Z280" s="70">
        <f>'Report Details'!$B$8</f>
        <v>0</v>
      </c>
      <c r="AA280" s="70">
        <f>'Report Details'!$B$9</f>
        <v>0</v>
      </c>
      <c r="AB280" s="70">
        <f>'Report Details'!$B$10</f>
        <v>0</v>
      </c>
      <c r="AC28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80" s="70">
        <f>'Report Details'!$B$11</f>
        <v>0</v>
      </c>
      <c r="AE280" s="70"/>
      <c r="AF280" s="70"/>
    </row>
    <row r="281" spans="1:32" ht="18" customHeight="1" x14ac:dyDescent="0.3">
      <c r="A281" s="57"/>
      <c r="B281" s="57"/>
      <c r="C281" s="58"/>
      <c r="D281" s="71"/>
      <c r="E281" s="59"/>
      <c r="F281" s="59"/>
      <c r="G281" s="59"/>
      <c r="H281" s="60"/>
      <c r="I281" s="61"/>
      <c r="J281" s="60"/>
      <c r="K281" s="61"/>
      <c r="L281" s="139">
        <f>Inventory[[#This Row],[Sold - In-Store (Units)]]+Inventory[[#This Row],[Sold - Remotely (Units)]]</f>
        <v>0</v>
      </c>
      <c r="M281" s="141">
        <f>Inventory[[#This Row],[Sold - In-Store (Net Sales $)]]+Inventory[[#This Row],[Sold - Remotely (Net Sales $)]]</f>
        <v>0</v>
      </c>
      <c r="N281" s="60"/>
      <c r="O281" s="60"/>
      <c r="P281" s="60"/>
      <c r="Q281" s="60"/>
      <c r="R281" s="62"/>
      <c r="S281" s="63"/>
      <c r="T28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81" s="65"/>
      <c r="V281" s="66">
        <f>Inventory[[#This Row],[Net Weight/Unit]]*Inventory[[#This Row],[Closing Balance (Units)]]</f>
        <v>0</v>
      </c>
      <c r="W281" s="67">
        <f>Inventory[[#This Row],[Net Weight/Unit]]*Inventory[[#This Row],[Sold - Remotely (Units)]]</f>
        <v>0</v>
      </c>
      <c r="X281" s="67">
        <f>Inventory[[#This Row],[Net Weight/Unit]]*Inventory[[#This Row],[Sold - In-Store (Units)]]</f>
        <v>0</v>
      </c>
      <c r="Y281" s="67">
        <f>Inventory[[#This Row],[Net Weight/Unit]]*Inventory[[#This Row],[Sold - Total (Units)]]</f>
        <v>0</v>
      </c>
      <c r="Z281" s="70">
        <f>'Report Details'!$B$8</f>
        <v>0</v>
      </c>
      <c r="AA281" s="70">
        <f>'Report Details'!$B$9</f>
        <v>0</v>
      </c>
      <c r="AB281" s="70">
        <f>'Report Details'!$B$10</f>
        <v>0</v>
      </c>
      <c r="AC28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81" s="70">
        <f>'Report Details'!$B$11</f>
        <v>0</v>
      </c>
      <c r="AE281" s="70"/>
      <c r="AF281" s="70"/>
    </row>
    <row r="282" spans="1:32" ht="18" customHeight="1" x14ac:dyDescent="0.3">
      <c r="A282" s="57"/>
      <c r="B282" s="57"/>
      <c r="C282" s="58"/>
      <c r="D282" s="71"/>
      <c r="E282" s="59"/>
      <c r="F282" s="59"/>
      <c r="G282" s="59"/>
      <c r="H282" s="60"/>
      <c r="I282" s="61"/>
      <c r="J282" s="60"/>
      <c r="K282" s="61"/>
      <c r="L282" s="139">
        <f>Inventory[[#This Row],[Sold - In-Store (Units)]]+Inventory[[#This Row],[Sold - Remotely (Units)]]</f>
        <v>0</v>
      </c>
      <c r="M282" s="141">
        <f>Inventory[[#This Row],[Sold - In-Store (Net Sales $)]]+Inventory[[#This Row],[Sold - Remotely (Net Sales $)]]</f>
        <v>0</v>
      </c>
      <c r="N282" s="60"/>
      <c r="O282" s="60"/>
      <c r="P282" s="60"/>
      <c r="Q282" s="60"/>
      <c r="R282" s="62"/>
      <c r="S282" s="63"/>
      <c r="T28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82" s="65"/>
      <c r="V282" s="66">
        <f>Inventory[[#This Row],[Net Weight/Unit]]*Inventory[[#This Row],[Closing Balance (Units)]]</f>
        <v>0</v>
      </c>
      <c r="W282" s="67">
        <f>Inventory[[#This Row],[Net Weight/Unit]]*Inventory[[#This Row],[Sold - Remotely (Units)]]</f>
        <v>0</v>
      </c>
      <c r="X282" s="67">
        <f>Inventory[[#This Row],[Net Weight/Unit]]*Inventory[[#This Row],[Sold - In-Store (Units)]]</f>
        <v>0</v>
      </c>
      <c r="Y282" s="67">
        <f>Inventory[[#This Row],[Net Weight/Unit]]*Inventory[[#This Row],[Sold - Total (Units)]]</f>
        <v>0</v>
      </c>
      <c r="Z282" s="70">
        <f>'Report Details'!$B$8</f>
        <v>0</v>
      </c>
      <c r="AA282" s="70">
        <f>'Report Details'!$B$9</f>
        <v>0</v>
      </c>
      <c r="AB282" s="70">
        <f>'Report Details'!$B$10</f>
        <v>0</v>
      </c>
      <c r="AC28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82" s="70">
        <f>'Report Details'!$B$11</f>
        <v>0</v>
      </c>
      <c r="AE282" s="70"/>
      <c r="AF282" s="70"/>
    </row>
    <row r="283" spans="1:32" ht="18" customHeight="1" x14ac:dyDescent="0.3">
      <c r="A283" s="57"/>
      <c r="B283" s="57"/>
      <c r="C283" s="58"/>
      <c r="D283" s="71"/>
      <c r="E283" s="59"/>
      <c r="F283" s="59"/>
      <c r="G283" s="59"/>
      <c r="H283" s="60"/>
      <c r="I283" s="61"/>
      <c r="J283" s="60"/>
      <c r="K283" s="61"/>
      <c r="L283" s="139">
        <f>Inventory[[#This Row],[Sold - In-Store (Units)]]+Inventory[[#This Row],[Sold - Remotely (Units)]]</f>
        <v>0</v>
      </c>
      <c r="M283" s="141">
        <f>Inventory[[#This Row],[Sold - In-Store (Net Sales $)]]+Inventory[[#This Row],[Sold - Remotely (Net Sales $)]]</f>
        <v>0</v>
      </c>
      <c r="N283" s="60"/>
      <c r="O283" s="60"/>
      <c r="P283" s="60"/>
      <c r="Q283" s="60"/>
      <c r="R283" s="62"/>
      <c r="S283" s="63"/>
      <c r="T28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83" s="65"/>
      <c r="V283" s="66">
        <f>Inventory[[#This Row],[Net Weight/Unit]]*Inventory[[#This Row],[Closing Balance (Units)]]</f>
        <v>0</v>
      </c>
      <c r="W283" s="67">
        <f>Inventory[[#This Row],[Net Weight/Unit]]*Inventory[[#This Row],[Sold - Remotely (Units)]]</f>
        <v>0</v>
      </c>
      <c r="X283" s="67">
        <f>Inventory[[#This Row],[Net Weight/Unit]]*Inventory[[#This Row],[Sold - In-Store (Units)]]</f>
        <v>0</v>
      </c>
      <c r="Y283" s="67">
        <f>Inventory[[#This Row],[Net Weight/Unit]]*Inventory[[#This Row],[Sold - Total (Units)]]</f>
        <v>0</v>
      </c>
      <c r="Z283" s="70">
        <f>'Report Details'!$B$8</f>
        <v>0</v>
      </c>
      <c r="AA283" s="70">
        <f>'Report Details'!$B$9</f>
        <v>0</v>
      </c>
      <c r="AB283" s="70">
        <f>'Report Details'!$B$10</f>
        <v>0</v>
      </c>
      <c r="AC28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83" s="70">
        <f>'Report Details'!$B$11</f>
        <v>0</v>
      </c>
      <c r="AE283" s="70"/>
      <c r="AF283" s="70"/>
    </row>
    <row r="284" spans="1:32" ht="18" customHeight="1" x14ac:dyDescent="0.3">
      <c r="A284" s="57"/>
      <c r="B284" s="57"/>
      <c r="C284" s="58"/>
      <c r="D284" s="71"/>
      <c r="E284" s="59"/>
      <c r="F284" s="59"/>
      <c r="G284" s="59"/>
      <c r="H284" s="60"/>
      <c r="I284" s="61"/>
      <c r="J284" s="60"/>
      <c r="K284" s="61"/>
      <c r="L284" s="139">
        <f>Inventory[[#This Row],[Sold - In-Store (Units)]]+Inventory[[#This Row],[Sold - Remotely (Units)]]</f>
        <v>0</v>
      </c>
      <c r="M284" s="141">
        <f>Inventory[[#This Row],[Sold - In-Store (Net Sales $)]]+Inventory[[#This Row],[Sold - Remotely (Net Sales $)]]</f>
        <v>0</v>
      </c>
      <c r="N284" s="60"/>
      <c r="O284" s="60"/>
      <c r="P284" s="60"/>
      <c r="Q284" s="60"/>
      <c r="R284" s="62"/>
      <c r="S284" s="63"/>
      <c r="T28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84" s="65"/>
      <c r="V284" s="66">
        <f>Inventory[[#This Row],[Net Weight/Unit]]*Inventory[[#This Row],[Closing Balance (Units)]]</f>
        <v>0</v>
      </c>
      <c r="W284" s="67">
        <f>Inventory[[#This Row],[Net Weight/Unit]]*Inventory[[#This Row],[Sold - Remotely (Units)]]</f>
        <v>0</v>
      </c>
      <c r="X284" s="67">
        <f>Inventory[[#This Row],[Net Weight/Unit]]*Inventory[[#This Row],[Sold - In-Store (Units)]]</f>
        <v>0</v>
      </c>
      <c r="Y284" s="67">
        <f>Inventory[[#This Row],[Net Weight/Unit]]*Inventory[[#This Row],[Sold - Total (Units)]]</f>
        <v>0</v>
      </c>
      <c r="Z284" s="70">
        <f>'Report Details'!$B$8</f>
        <v>0</v>
      </c>
      <c r="AA284" s="70">
        <f>'Report Details'!$B$9</f>
        <v>0</v>
      </c>
      <c r="AB284" s="70">
        <f>'Report Details'!$B$10</f>
        <v>0</v>
      </c>
      <c r="AC28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84" s="70">
        <f>'Report Details'!$B$11</f>
        <v>0</v>
      </c>
      <c r="AE284" s="70"/>
      <c r="AF284" s="70"/>
    </row>
    <row r="285" spans="1:32" ht="18" customHeight="1" x14ac:dyDescent="0.3">
      <c r="A285" s="57"/>
      <c r="B285" s="57"/>
      <c r="C285" s="58"/>
      <c r="D285" s="71"/>
      <c r="E285" s="59"/>
      <c r="F285" s="59"/>
      <c r="G285" s="59"/>
      <c r="H285" s="60"/>
      <c r="I285" s="61"/>
      <c r="J285" s="60"/>
      <c r="K285" s="61"/>
      <c r="L285" s="139">
        <f>Inventory[[#This Row],[Sold - In-Store (Units)]]+Inventory[[#This Row],[Sold - Remotely (Units)]]</f>
        <v>0</v>
      </c>
      <c r="M285" s="141">
        <f>Inventory[[#This Row],[Sold - In-Store (Net Sales $)]]+Inventory[[#This Row],[Sold - Remotely (Net Sales $)]]</f>
        <v>0</v>
      </c>
      <c r="N285" s="60"/>
      <c r="O285" s="60"/>
      <c r="P285" s="60"/>
      <c r="Q285" s="60"/>
      <c r="R285" s="62"/>
      <c r="S285" s="63"/>
      <c r="T28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85" s="65"/>
      <c r="V285" s="66">
        <f>Inventory[[#This Row],[Net Weight/Unit]]*Inventory[[#This Row],[Closing Balance (Units)]]</f>
        <v>0</v>
      </c>
      <c r="W285" s="67">
        <f>Inventory[[#This Row],[Net Weight/Unit]]*Inventory[[#This Row],[Sold - Remotely (Units)]]</f>
        <v>0</v>
      </c>
      <c r="X285" s="67">
        <f>Inventory[[#This Row],[Net Weight/Unit]]*Inventory[[#This Row],[Sold - In-Store (Units)]]</f>
        <v>0</v>
      </c>
      <c r="Y285" s="67">
        <f>Inventory[[#This Row],[Net Weight/Unit]]*Inventory[[#This Row],[Sold - Total (Units)]]</f>
        <v>0</v>
      </c>
      <c r="Z285" s="70">
        <f>'Report Details'!$B$8</f>
        <v>0</v>
      </c>
      <c r="AA285" s="70">
        <f>'Report Details'!$B$9</f>
        <v>0</v>
      </c>
      <c r="AB285" s="70">
        <f>'Report Details'!$B$10</f>
        <v>0</v>
      </c>
      <c r="AC28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85" s="70">
        <f>'Report Details'!$B$11</f>
        <v>0</v>
      </c>
      <c r="AE285" s="70"/>
      <c r="AF285" s="70"/>
    </row>
    <row r="286" spans="1:32" ht="18" customHeight="1" x14ac:dyDescent="0.3">
      <c r="A286" s="57"/>
      <c r="B286" s="57"/>
      <c r="C286" s="58"/>
      <c r="D286" s="71"/>
      <c r="E286" s="59"/>
      <c r="F286" s="59"/>
      <c r="G286" s="59"/>
      <c r="H286" s="60"/>
      <c r="I286" s="61"/>
      <c r="J286" s="60"/>
      <c r="K286" s="61"/>
      <c r="L286" s="139">
        <f>Inventory[[#This Row],[Sold - In-Store (Units)]]+Inventory[[#This Row],[Sold - Remotely (Units)]]</f>
        <v>0</v>
      </c>
      <c r="M286" s="141">
        <f>Inventory[[#This Row],[Sold - In-Store (Net Sales $)]]+Inventory[[#This Row],[Sold - Remotely (Net Sales $)]]</f>
        <v>0</v>
      </c>
      <c r="N286" s="60"/>
      <c r="O286" s="60"/>
      <c r="P286" s="60"/>
      <c r="Q286" s="60"/>
      <c r="R286" s="62"/>
      <c r="S286" s="63"/>
      <c r="T28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86" s="65"/>
      <c r="V286" s="66">
        <f>Inventory[[#This Row],[Net Weight/Unit]]*Inventory[[#This Row],[Closing Balance (Units)]]</f>
        <v>0</v>
      </c>
      <c r="W286" s="67">
        <f>Inventory[[#This Row],[Net Weight/Unit]]*Inventory[[#This Row],[Sold - Remotely (Units)]]</f>
        <v>0</v>
      </c>
      <c r="X286" s="67">
        <f>Inventory[[#This Row],[Net Weight/Unit]]*Inventory[[#This Row],[Sold - In-Store (Units)]]</f>
        <v>0</v>
      </c>
      <c r="Y286" s="67">
        <f>Inventory[[#This Row],[Net Weight/Unit]]*Inventory[[#This Row],[Sold - Total (Units)]]</f>
        <v>0</v>
      </c>
      <c r="Z286" s="70">
        <f>'Report Details'!$B$8</f>
        <v>0</v>
      </c>
      <c r="AA286" s="70">
        <f>'Report Details'!$B$9</f>
        <v>0</v>
      </c>
      <c r="AB286" s="70">
        <f>'Report Details'!$B$10</f>
        <v>0</v>
      </c>
      <c r="AC28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86" s="70">
        <f>'Report Details'!$B$11</f>
        <v>0</v>
      </c>
      <c r="AE286" s="70"/>
      <c r="AF286" s="70"/>
    </row>
    <row r="287" spans="1:32" ht="18" customHeight="1" x14ac:dyDescent="0.3">
      <c r="A287" s="57"/>
      <c r="B287" s="57"/>
      <c r="C287" s="58"/>
      <c r="D287" s="71"/>
      <c r="E287" s="59"/>
      <c r="F287" s="59"/>
      <c r="G287" s="59"/>
      <c r="H287" s="60"/>
      <c r="I287" s="61"/>
      <c r="J287" s="60"/>
      <c r="K287" s="61"/>
      <c r="L287" s="139">
        <f>Inventory[[#This Row],[Sold - In-Store (Units)]]+Inventory[[#This Row],[Sold - Remotely (Units)]]</f>
        <v>0</v>
      </c>
      <c r="M287" s="141">
        <f>Inventory[[#This Row],[Sold - In-Store (Net Sales $)]]+Inventory[[#This Row],[Sold - Remotely (Net Sales $)]]</f>
        <v>0</v>
      </c>
      <c r="N287" s="60"/>
      <c r="O287" s="60"/>
      <c r="P287" s="60"/>
      <c r="Q287" s="60"/>
      <c r="R287" s="62"/>
      <c r="S287" s="63"/>
      <c r="T28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87" s="65"/>
      <c r="V287" s="66">
        <f>Inventory[[#This Row],[Net Weight/Unit]]*Inventory[[#This Row],[Closing Balance (Units)]]</f>
        <v>0</v>
      </c>
      <c r="W287" s="67">
        <f>Inventory[[#This Row],[Net Weight/Unit]]*Inventory[[#This Row],[Sold - Remotely (Units)]]</f>
        <v>0</v>
      </c>
      <c r="X287" s="67">
        <f>Inventory[[#This Row],[Net Weight/Unit]]*Inventory[[#This Row],[Sold - In-Store (Units)]]</f>
        <v>0</v>
      </c>
      <c r="Y287" s="67">
        <f>Inventory[[#This Row],[Net Weight/Unit]]*Inventory[[#This Row],[Sold - Total (Units)]]</f>
        <v>0</v>
      </c>
      <c r="Z287" s="70">
        <f>'Report Details'!$B$8</f>
        <v>0</v>
      </c>
      <c r="AA287" s="70">
        <f>'Report Details'!$B$9</f>
        <v>0</v>
      </c>
      <c r="AB287" s="70">
        <f>'Report Details'!$B$10</f>
        <v>0</v>
      </c>
      <c r="AC28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87" s="70">
        <f>'Report Details'!$B$11</f>
        <v>0</v>
      </c>
      <c r="AE287" s="70"/>
      <c r="AF287" s="70"/>
    </row>
    <row r="288" spans="1:32" ht="18" customHeight="1" x14ac:dyDescent="0.3">
      <c r="A288" s="57"/>
      <c r="B288" s="57"/>
      <c r="C288" s="58"/>
      <c r="D288" s="71"/>
      <c r="E288" s="59"/>
      <c r="F288" s="59"/>
      <c r="G288" s="59"/>
      <c r="H288" s="60"/>
      <c r="I288" s="61"/>
      <c r="J288" s="60"/>
      <c r="K288" s="61"/>
      <c r="L288" s="139">
        <f>Inventory[[#This Row],[Sold - In-Store (Units)]]+Inventory[[#This Row],[Sold - Remotely (Units)]]</f>
        <v>0</v>
      </c>
      <c r="M288" s="141">
        <f>Inventory[[#This Row],[Sold - In-Store (Net Sales $)]]+Inventory[[#This Row],[Sold - Remotely (Net Sales $)]]</f>
        <v>0</v>
      </c>
      <c r="N288" s="60"/>
      <c r="O288" s="60"/>
      <c r="P288" s="60"/>
      <c r="Q288" s="60"/>
      <c r="R288" s="62"/>
      <c r="S288" s="63"/>
      <c r="T28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88" s="65"/>
      <c r="V288" s="66">
        <f>Inventory[[#This Row],[Net Weight/Unit]]*Inventory[[#This Row],[Closing Balance (Units)]]</f>
        <v>0</v>
      </c>
      <c r="W288" s="67">
        <f>Inventory[[#This Row],[Net Weight/Unit]]*Inventory[[#This Row],[Sold - Remotely (Units)]]</f>
        <v>0</v>
      </c>
      <c r="X288" s="67">
        <f>Inventory[[#This Row],[Net Weight/Unit]]*Inventory[[#This Row],[Sold - In-Store (Units)]]</f>
        <v>0</v>
      </c>
      <c r="Y288" s="67">
        <f>Inventory[[#This Row],[Net Weight/Unit]]*Inventory[[#This Row],[Sold - Total (Units)]]</f>
        <v>0</v>
      </c>
      <c r="Z288" s="70">
        <f>'Report Details'!$B$8</f>
        <v>0</v>
      </c>
      <c r="AA288" s="70">
        <f>'Report Details'!$B$9</f>
        <v>0</v>
      </c>
      <c r="AB288" s="70">
        <f>'Report Details'!$B$10</f>
        <v>0</v>
      </c>
      <c r="AC28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88" s="70">
        <f>'Report Details'!$B$11</f>
        <v>0</v>
      </c>
      <c r="AE288" s="70"/>
      <c r="AF288" s="70"/>
    </row>
    <row r="289" spans="1:32" ht="18" customHeight="1" x14ac:dyDescent="0.3">
      <c r="A289" s="57"/>
      <c r="B289" s="57"/>
      <c r="C289" s="58"/>
      <c r="D289" s="71"/>
      <c r="E289" s="59"/>
      <c r="F289" s="59"/>
      <c r="G289" s="59"/>
      <c r="H289" s="60"/>
      <c r="I289" s="61"/>
      <c r="J289" s="60"/>
      <c r="K289" s="61"/>
      <c r="L289" s="139">
        <f>Inventory[[#This Row],[Sold - In-Store (Units)]]+Inventory[[#This Row],[Sold - Remotely (Units)]]</f>
        <v>0</v>
      </c>
      <c r="M289" s="141">
        <f>Inventory[[#This Row],[Sold - In-Store (Net Sales $)]]+Inventory[[#This Row],[Sold - Remotely (Net Sales $)]]</f>
        <v>0</v>
      </c>
      <c r="N289" s="60"/>
      <c r="O289" s="60"/>
      <c r="P289" s="60"/>
      <c r="Q289" s="60"/>
      <c r="R289" s="62"/>
      <c r="S289" s="63"/>
      <c r="T28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89" s="65"/>
      <c r="V289" s="66">
        <f>Inventory[[#This Row],[Net Weight/Unit]]*Inventory[[#This Row],[Closing Balance (Units)]]</f>
        <v>0</v>
      </c>
      <c r="W289" s="67">
        <f>Inventory[[#This Row],[Net Weight/Unit]]*Inventory[[#This Row],[Sold - Remotely (Units)]]</f>
        <v>0</v>
      </c>
      <c r="X289" s="67">
        <f>Inventory[[#This Row],[Net Weight/Unit]]*Inventory[[#This Row],[Sold - In-Store (Units)]]</f>
        <v>0</v>
      </c>
      <c r="Y289" s="67">
        <f>Inventory[[#This Row],[Net Weight/Unit]]*Inventory[[#This Row],[Sold - Total (Units)]]</f>
        <v>0</v>
      </c>
      <c r="Z289" s="70">
        <f>'Report Details'!$B$8</f>
        <v>0</v>
      </c>
      <c r="AA289" s="70">
        <f>'Report Details'!$B$9</f>
        <v>0</v>
      </c>
      <c r="AB289" s="70">
        <f>'Report Details'!$B$10</f>
        <v>0</v>
      </c>
      <c r="AC28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89" s="70">
        <f>'Report Details'!$B$11</f>
        <v>0</v>
      </c>
      <c r="AE289" s="70"/>
      <c r="AF289" s="70"/>
    </row>
    <row r="290" spans="1:32" ht="18" customHeight="1" x14ac:dyDescent="0.3">
      <c r="A290" s="57"/>
      <c r="B290" s="57"/>
      <c r="C290" s="58"/>
      <c r="D290" s="71"/>
      <c r="E290" s="59"/>
      <c r="F290" s="59"/>
      <c r="G290" s="59"/>
      <c r="H290" s="60"/>
      <c r="I290" s="61"/>
      <c r="J290" s="60"/>
      <c r="K290" s="61"/>
      <c r="L290" s="139">
        <f>Inventory[[#This Row],[Sold - In-Store (Units)]]+Inventory[[#This Row],[Sold - Remotely (Units)]]</f>
        <v>0</v>
      </c>
      <c r="M290" s="141">
        <f>Inventory[[#This Row],[Sold - In-Store (Net Sales $)]]+Inventory[[#This Row],[Sold - Remotely (Net Sales $)]]</f>
        <v>0</v>
      </c>
      <c r="N290" s="60"/>
      <c r="O290" s="60"/>
      <c r="P290" s="60"/>
      <c r="Q290" s="60"/>
      <c r="R290" s="62"/>
      <c r="S290" s="63"/>
      <c r="T29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90" s="65"/>
      <c r="V290" s="66">
        <f>Inventory[[#This Row],[Net Weight/Unit]]*Inventory[[#This Row],[Closing Balance (Units)]]</f>
        <v>0</v>
      </c>
      <c r="W290" s="67">
        <f>Inventory[[#This Row],[Net Weight/Unit]]*Inventory[[#This Row],[Sold - Remotely (Units)]]</f>
        <v>0</v>
      </c>
      <c r="X290" s="67">
        <f>Inventory[[#This Row],[Net Weight/Unit]]*Inventory[[#This Row],[Sold - In-Store (Units)]]</f>
        <v>0</v>
      </c>
      <c r="Y290" s="67">
        <f>Inventory[[#This Row],[Net Weight/Unit]]*Inventory[[#This Row],[Sold - Total (Units)]]</f>
        <v>0</v>
      </c>
      <c r="Z290" s="70">
        <f>'Report Details'!$B$8</f>
        <v>0</v>
      </c>
      <c r="AA290" s="70">
        <f>'Report Details'!$B$9</f>
        <v>0</v>
      </c>
      <c r="AB290" s="70">
        <f>'Report Details'!$B$10</f>
        <v>0</v>
      </c>
      <c r="AC29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90" s="70">
        <f>'Report Details'!$B$11</f>
        <v>0</v>
      </c>
      <c r="AE290" s="70"/>
      <c r="AF290" s="70"/>
    </row>
    <row r="291" spans="1:32" ht="18" customHeight="1" x14ac:dyDescent="0.3">
      <c r="A291" s="57"/>
      <c r="B291" s="57"/>
      <c r="C291" s="58"/>
      <c r="D291" s="71"/>
      <c r="E291" s="59"/>
      <c r="F291" s="59"/>
      <c r="G291" s="59"/>
      <c r="H291" s="60"/>
      <c r="I291" s="61"/>
      <c r="J291" s="60"/>
      <c r="K291" s="61"/>
      <c r="L291" s="139">
        <f>Inventory[[#This Row],[Sold - In-Store (Units)]]+Inventory[[#This Row],[Sold - Remotely (Units)]]</f>
        <v>0</v>
      </c>
      <c r="M291" s="141">
        <f>Inventory[[#This Row],[Sold - In-Store (Net Sales $)]]+Inventory[[#This Row],[Sold - Remotely (Net Sales $)]]</f>
        <v>0</v>
      </c>
      <c r="N291" s="60"/>
      <c r="O291" s="60"/>
      <c r="P291" s="60"/>
      <c r="Q291" s="60"/>
      <c r="R291" s="62"/>
      <c r="S291" s="63"/>
      <c r="T29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91" s="65"/>
      <c r="V291" s="66">
        <f>Inventory[[#This Row],[Net Weight/Unit]]*Inventory[[#This Row],[Closing Balance (Units)]]</f>
        <v>0</v>
      </c>
      <c r="W291" s="67">
        <f>Inventory[[#This Row],[Net Weight/Unit]]*Inventory[[#This Row],[Sold - Remotely (Units)]]</f>
        <v>0</v>
      </c>
      <c r="X291" s="67">
        <f>Inventory[[#This Row],[Net Weight/Unit]]*Inventory[[#This Row],[Sold - In-Store (Units)]]</f>
        <v>0</v>
      </c>
      <c r="Y291" s="67">
        <f>Inventory[[#This Row],[Net Weight/Unit]]*Inventory[[#This Row],[Sold - Total (Units)]]</f>
        <v>0</v>
      </c>
      <c r="Z291" s="70">
        <f>'Report Details'!$B$8</f>
        <v>0</v>
      </c>
      <c r="AA291" s="70">
        <f>'Report Details'!$B$9</f>
        <v>0</v>
      </c>
      <c r="AB291" s="70">
        <f>'Report Details'!$B$10</f>
        <v>0</v>
      </c>
      <c r="AC29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91" s="70">
        <f>'Report Details'!$B$11</f>
        <v>0</v>
      </c>
      <c r="AE291" s="70"/>
      <c r="AF291" s="70"/>
    </row>
    <row r="292" spans="1:32" ht="18" customHeight="1" x14ac:dyDescent="0.3">
      <c r="A292" s="57"/>
      <c r="B292" s="57"/>
      <c r="C292" s="58"/>
      <c r="D292" s="71"/>
      <c r="E292" s="59"/>
      <c r="F292" s="59"/>
      <c r="G292" s="59"/>
      <c r="H292" s="60"/>
      <c r="I292" s="61"/>
      <c r="J292" s="60"/>
      <c r="K292" s="61"/>
      <c r="L292" s="139">
        <f>Inventory[[#This Row],[Sold - In-Store (Units)]]+Inventory[[#This Row],[Sold - Remotely (Units)]]</f>
        <v>0</v>
      </c>
      <c r="M292" s="141">
        <f>Inventory[[#This Row],[Sold - In-Store (Net Sales $)]]+Inventory[[#This Row],[Sold - Remotely (Net Sales $)]]</f>
        <v>0</v>
      </c>
      <c r="N292" s="60"/>
      <c r="O292" s="60"/>
      <c r="P292" s="60"/>
      <c r="Q292" s="60"/>
      <c r="R292" s="62"/>
      <c r="S292" s="63"/>
      <c r="T29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92" s="65"/>
      <c r="V292" s="66">
        <f>Inventory[[#This Row],[Net Weight/Unit]]*Inventory[[#This Row],[Closing Balance (Units)]]</f>
        <v>0</v>
      </c>
      <c r="W292" s="67">
        <f>Inventory[[#This Row],[Net Weight/Unit]]*Inventory[[#This Row],[Sold - Remotely (Units)]]</f>
        <v>0</v>
      </c>
      <c r="X292" s="67">
        <f>Inventory[[#This Row],[Net Weight/Unit]]*Inventory[[#This Row],[Sold - In-Store (Units)]]</f>
        <v>0</v>
      </c>
      <c r="Y292" s="67">
        <f>Inventory[[#This Row],[Net Weight/Unit]]*Inventory[[#This Row],[Sold - Total (Units)]]</f>
        <v>0</v>
      </c>
      <c r="Z292" s="70">
        <f>'Report Details'!$B$8</f>
        <v>0</v>
      </c>
      <c r="AA292" s="70">
        <f>'Report Details'!$B$9</f>
        <v>0</v>
      </c>
      <c r="AB292" s="70">
        <f>'Report Details'!$B$10</f>
        <v>0</v>
      </c>
      <c r="AC29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92" s="70">
        <f>'Report Details'!$B$11</f>
        <v>0</v>
      </c>
      <c r="AE292" s="70"/>
      <c r="AF292" s="70"/>
    </row>
    <row r="293" spans="1:32" ht="18" customHeight="1" x14ac:dyDescent="0.3">
      <c r="A293" s="57"/>
      <c r="B293" s="57"/>
      <c r="C293" s="58"/>
      <c r="D293" s="71"/>
      <c r="E293" s="59"/>
      <c r="F293" s="59"/>
      <c r="G293" s="59"/>
      <c r="H293" s="60"/>
      <c r="I293" s="61"/>
      <c r="J293" s="60"/>
      <c r="K293" s="61"/>
      <c r="L293" s="139">
        <f>Inventory[[#This Row],[Sold - In-Store (Units)]]+Inventory[[#This Row],[Sold - Remotely (Units)]]</f>
        <v>0</v>
      </c>
      <c r="M293" s="141">
        <f>Inventory[[#This Row],[Sold - In-Store (Net Sales $)]]+Inventory[[#This Row],[Sold - Remotely (Net Sales $)]]</f>
        <v>0</v>
      </c>
      <c r="N293" s="60"/>
      <c r="O293" s="60"/>
      <c r="P293" s="60"/>
      <c r="Q293" s="60"/>
      <c r="R293" s="62"/>
      <c r="S293" s="63"/>
      <c r="T29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93" s="65"/>
      <c r="V293" s="66">
        <f>Inventory[[#This Row],[Net Weight/Unit]]*Inventory[[#This Row],[Closing Balance (Units)]]</f>
        <v>0</v>
      </c>
      <c r="W293" s="67">
        <f>Inventory[[#This Row],[Net Weight/Unit]]*Inventory[[#This Row],[Sold - Remotely (Units)]]</f>
        <v>0</v>
      </c>
      <c r="X293" s="67">
        <f>Inventory[[#This Row],[Net Weight/Unit]]*Inventory[[#This Row],[Sold - In-Store (Units)]]</f>
        <v>0</v>
      </c>
      <c r="Y293" s="67">
        <f>Inventory[[#This Row],[Net Weight/Unit]]*Inventory[[#This Row],[Sold - Total (Units)]]</f>
        <v>0</v>
      </c>
      <c r="Z293" s="70">
        <f>'Report Details'!$B$8</f>
        <v>0</v>
      </c>
      <c r="AA293" s="70">
        <f>'Report Details'!$B$9</f>
        <v>0</v>
      </c>
      <c r="AB293" s="70">
        <f>'Report Details'!$B$10</f>
        <v>0</v>
      </c>
      <c r="AC29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93" s="70">
        <f>'Report Details'!$B$11</f>
        <v>0</v>
      </c>
      <c r="AE293" s="70"/>
      <c r="AF293" s="70"/>
    </row>
    <row r="294" spans="1:32" ht="18" customHeight="1" x14ac:dyDescent="0.3">
      <c r="A294" s="57"/>
      <c r="B294" s="57"/>
      <c r="C294" s="58"/>
      <c r="D294" s="71"/>
      <c r="E294" s="59"/>
      <c r="F294" s="59"/>
      <c r="G294" s="59"/>
      <c r="H294" s="60"/>
      <c r="I294" s="61"/>
      <c r="J294" s="60"/>
      <c r="K294" s="61"/>
      <c r="L294" s="139">
        <f>Inventory[[#This Row],[Sold - In-Store (Units)]]+Inventory[[#This Row],[Sold - Remotely (Units)]]</f>
        <v>0</v>
      </c>
      <c r="M294" s="141">
        <f>Inventory[[#This Row],[Sold - In-Store (Net Sales $)]]+Inventory[[#This Row],[Sold - Remotely (Net Sales $)]]</f>
        <v>0</v>
      </c>
      <c r="N294" s="60"/>
      <c r="O294" s="60"/>
      <c r="P294" s="60"/>
      <c r="Q294" s="60"/>
      <c r="R294" s="62"/>
      <c r="S294" s="63"/>
      <c r="T29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94" s="65"/>
      <c r="V294" s="66">
        <f>Inventory[[#This Row],[Net Weight/Unit]]*Inventory[[#This Row],[Closing Balance (Units)]]</f>
        <v>0</v>
      </c>
      <c r="W294" s="67">
        <f>Inventory[[#This Row],[Net Weight/Unit]]*Inventory[[#This Row],[Sold - Remotely (Units)]]</f>
        <v>0</v>
      </c>
      <c r="X294" s="67">
        <f>Inventory[[#This Row],[Net Weight/Unit]]*Inventory[[#This Row],[Sold - In-Store (Units)]]</f>
        <v>0</v>
      </c>
      <c r="Y294" s="67">
        <f>Inventory[[#This Row],[Net Weight/Unit]]*Inventory[[#This Row],[Sold - Total (Units)]]</f>
        <v>0</v>
      </c>
      <c r="Z294" s="70">
        <f>'Report Details'!$B$8</f>
        <v>0</v>
      </c>
      <c r="AA294" s="70">
        <f>'Report Details'!$B$9</f>
        <v>0</v>
      </c>
      <c r="AB294" s="70">
        <f>'Report Details'!$B$10</f>
        <v>0</v>
      </c>
      <c r="AC29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94" s="70">
        <f>'Report Details'!$B$11</f>
        <v>0</v>
      </c>
      <c r="AE294" s="70"/>
      <c r="AF294" s="70"/>
    </row>
    <row r="295" spans="1:32" ht="18" customHeight="1" x14ac:dyDescent="0.3">
      <c r="A295" s="57"/>
      <c r="B295" s="57"/>
      <c r="C295" s="58"/>
      <c r="D295" s="71"/>
      <c r="E295" s="59"/>
      <c r="F295" s="59"/>
      <c r="G295" s="59"/>
      <c r="H295" s="60"/>
      <c r="I295" s="61"/>
      <c r="J295" s="60"/>
      <c r="K295" s="61"/>
      <c r="L295" s="139">
        <f>Inventory[[#This Row],[Sold - In-Store (Units)]]+Inventory[[#This Row],[Sold - Remotely (Units)]]</f>
        <v>0</v>
      </c>
      <c r="M295" s="141">
        <f>Inventory[[#This Row],[Sold - In-Store (Net Sales $)]]+Inventory[[#This Row],[Sold - Remotely (Net Sales $)]]</f>
        <v>0</v>
      </c>
      <c r="N295" s="60"/>
      <c r="O295" s="60"/>
      <c r="P295" s="60"/>
      <c r="Q295" s="60"/>
      <c r="R295" s="62"/>
      <c r="S295" s="63"/>
      <c r="T29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95" s="65"/>
      <c r="V295" s="66">
        <f>Inventory[[#This Row],[Net Weight/Unit]]*Inventory[[#This Row],[Closing Balance (Units)]]</f>
        <v>0</v>
      </c>
      <c r="W295" s="67">
        <f>Inventory[[#This Row],[Net Weight/Unit]]*Inventory[[#This Row],[Sold - Remotely (Units)]]</f>
        <v>0</v>
      </c>
      <c r="X295" s="67">
        <f>Inventory[[#This Row],[Net Weight/Unit]]*Inventory[[#This Row],[Sold - In-Store (Units)]]</f>
        <v>0</v>
      </c>
      <c r="Y295" s="67">
        <f>Inventory[[#This Row],[Net Weight/Unit]]*Inventory[[#This Row],[Sold - Total (Units)]]</f>
        <v>0</v>
      </c>
      <c r="Z295" s="70">
        <f>'Report Details'!$B$8</f>
        <v>0</v>
      </c>
      <c r="AA295" s="70">
        <f>'Report Details'!$B$9</f>
        <v>0</v>
      </c>
      <c r="AB295" s="70">
        <f>'Report Details'!$B$10</f>
        <v>0</v>
      </c>
      <c r="AC29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95" s="70">
        <f>'Report Details'!$B$11</f>
        <v>0</v>
      </c>
      <c r="AE295" s="70"/>
      <c r="AF295" s="70"/>
    </row>
    <row r="296" spans="1:32" ht="18" customHeight="1" x14ac:dyDescent="0.3">
      <c r="A296" s="57"/>
      <c r="B296" s="57"/>
      <c r="C296" s="58"/>
      <c r="D296" s="71"/>
      <c r="E296" s="59"/>
      <c r="F296" s="59"/>
      <c r="G296" s="59"/>
      <c r="H296" s="60"/>
      <c r="I296" s="61"/>
      <c r="J296" s="60"/>
      <c r="K296" s="61"/>
      <c r="L296" s="139">
        <f>Inventory[[#This Row],[Sold - In-Store (Units)]]+Inventory[[#This Row],[Sold - Remotely (Units)]]</f>
        <v>0</v>
      </c>
      <c r="M296" s="141">
        <f>Inventory[[#This Row],[Sold - In-Store (Net Sales $)]]+Inventory[[#This Row],[Sold - Remotely (Net Sales $)]]</f>
        <v>0</v>
      </c>
      <c r="N296" s="60"/>
      <c r="O296" s="60"/>
      <c r="P296" s="60"/>
      <c r="Q296" s="60"/>
      <c r="R296" s="62"/>
      <c r="S296" s="63"/>
      <c r="T29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96" s="65"/>
      <c r="V296" s="66">
        <f>Inventory[[#This Row],[Net Weight/Unit]]*Inventory[[#This Row],[Closing Balance (Units)]]</f>
        <v>0</v>
      </c>
      <c r="W296" s="67">
        <f>Inventory[[#This Row],[Net Weight/Unit]]*Inventory[[#This Row],[Sold - Remotely (Units)]]</f>
        <v>0</v>
      </c>
      <c r="X296" s="67">
        <f>Inventory[[#This Row],[Net Weight/Unit]]*Inventory[[#This Row],[Sold - In-Store (Units)]]</f>
        <v>0</v>
      </c>
      <c r="Y296" s="67">
        <f>Inventory[[#This Row],[Net Weight/Unit]]*Inventory[[#This Row],[Sold - Total (Units)]]</f>
        <v>0</v>
      </c>
      <c r="Z296" s="70">
        <f>'Report Details'!$B$8</f>
        <v>0</v>
      </c>
      <c r="AA296" s="70">
        <f>'Report Details'!$B$9</f>
        <v>0</v>
      </c>
      <c r="AB296" s="70">
        <f>'Report Details'!$B$10</f>
        <v>0</v>
      </c>
      <c r="AC29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96" s="70">
        <f>'Report Details'!$B$11</f>
        <v>0</v>
      </c>
      <c r="AE296" s="70"/>
      <c r="AF296" s="70"/>
    </row>
    <row r="297" spans="1:32" ht="18" customHeight="1" x14ac:dyDescent="0.3">
      <c r="A297" s="57"/>
      <c r="B297" s="57"/>
      <c r="C297" s="58"/>
      <c r="D297" s="71"/>
      <c r="E297" s="59"/>
      <c r="F297" s="59"/>
      <c r="G297" s="59"/>
      <c r="H297" s="60"/>
      <c r="I297" s="61"/>
      <c r="J297" s="60"/>
      <c r="K297" s="61"/>
      <c r="L297" s="139">
        <f>Inventory[[#This Row],[Sold - In-Store (Units)]]+Inventory[[#This Row],[Sold - Remotely (Units)]]</f>
        <v>0</v>
      </c>
      <c r="M297" s="141">
        <f>Inventory[[#This Row],[Sold - In-Store (Net Sales $)]]+Inventory[[#This Row],[Sold - Remotely (Net Sales $)]]</f>
        <v>0</v>
      </c>
      <c r="N297" s="60"/>
      <c r="O297" s="60"/>
      <c r="P297" s="60"/>
      <c r="Q297" s="60"/>
      <c r="R297" s="62"/>
      <c r="S297" s="63"/>
      <c r="T29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97" s="65"/>
      <c r="V297" s="66">
        <f>Inventory[[#This Row],[Net Weight/Unit]]*Inventory[[#This Row],[Closing Balance (Units)]]</f>
        <v>0</v>
      </c>
      <c r="W297" s="67">
        <f>Inventory[[#This Row],[Net Weight/Unit]]*Inventory[[#This Row],[Sold - Remotely (Units)]]</f>
        <v>0</v>
      </c>
      <c r="X297" s="67">
        <f>Inventory[[#This Row],[Net Weight/Unit]]*Inventory[[#This Row],[Sold - In-Store (Units)]]</f>
        <v>0</v>
      </c>
      <c r="Y297" s="67">
        <f>Inventory[[#This Row],[Net Weight/Unit]]*Inventory[[#This Row],[Sold - Total (Units)]]</f>
        <v>0</v>
      </c>
      <c r="Z297" s="70">
        <f>'Report Details'!$B$8</f>
        <v>0</v>
      </c>
      <c r="AA297" s="70">
        <f>'Report Details'!$B$9</f>
        <v>0</v>
      </c>
      <c r="AB297" s="70">
        <f>'Report Details'!$B$10</f>
        <v>0</v>
      </c>
      <c r="AC29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97" s="70">
        <f>'Report Details'!$B$11</f>
        <v>0</v>
      </c>
      <c r="AE297" s="70"/>
      <c r="AF297" s="70"/>
    </row>
    <row r="298" spans="1:32" ht="18" customHeight="1" x14ac:dyDescent="0.3">
      <c r="A298" s="57"/>
      <c r="B298" s="57"/>
      <c r="C298" s="58"/>
      <c r="D298" s="71"/>
      <c r="E298" s="59"/>
      <c r="F298" s="59"/>
      <c r="G298" s="59"/>
      <c r="H298" s="60"/>
      <c r="I298" s="61"/>
      <c r="J298" s="60"/>
      <c r="K298" s="61"/>
      <c r="L298" s="139">
        <f>Inventory[[#This Row],[Sold - In-Store (Units)]]+Inventory[[#This Row],[Sold - Remotely (Units)]]</f>
        <v>0</v>
      </c>
      <c r="M298" s="141">
        <f>Inventory[[#This Row],[Sold - In-Store (Net Sales $)]]+Inventory[[#This Row],[Sold - Remotely (Net Sales $)]]</f>
        <v>0</v>
      </c>
      <c r="N298" s="60"/>
      <c r="O298" s="60"/>
      <c r="P298" s="60"/>
      <c r="Q298" s="60"/>
      <c r="R298" s="62"/>
      <c r="S298" s="63"/>
      <c r="T29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98" s="65"/>
      <c r="V298" s="66">
        <f>Inventory[[#This Row],[Net Weight/Unit]]*Inventory[[#This Row],[Closing Balance (Units)]]</f>
        <v>0</v>
      </c>
      <c r="W298" s="67">
        <f>Inventory[[#This Row],[Net Weight/Unit]]*Inventory[[#This Row],[Sold - Remotely (Units)]]</f>
        <v>0</v>
      </c>
      <c r="X298" s="67">
        <f>Inventory[[#This Row],[Net Weight/Unit]]*Inventory[[#This Row],[Sold - In-Store (Units)]]</f>
        <v>0</v>
      </c>
      <c r="Y298" s="67">
        <f>Inventory[[#This Row],[Net Weight/Unit]]*Inventory[[#This Row],[Sold - Total (Units)]]</f>
        <v>0</v>
      </c>
      <c r="Z298" s="70">
        <f>'Report Details'!$B$8</f>
        <v>0</v>
      </c>
      <c r="AA298" s="70">
        <f>'Report Details'!$B$9</f>
        <v>0</v>
      </c>
      <c r="AB298" s="70">
        <f>'Report Details'!$B$10</f>
        <v>0</v>
      </c>
      <c r="AC29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98" s="70">
        <f>'Report Details'!$B$11</f>
        <v>0</v>
      </c>
      <c r="AE298" s="70"/>
      <c r="AF298" s="70"/>
    </row>
    <row r="299" spans="1:32" ht="18" customHeight="1" x14ac:dyDescent="0.3">
      <c r="A299" s="57"/>
      <c r="B299" s="57"/>
      <c r="C299" s="58"/>
      <c r="D299" s="71"/>
      <c r="E299" s="59"/>
      <c r="F299" s="59"/>
      <c r="G299" s="59"/>
      <c r="H299" s="60"/>
      <c r="I299" s="61"/>
      <c r="J299" s="60"/>
      <c r="K299" s="61"/>
      <c r="L299" s="139">
        <f>Inventory[[#This Row],[Sold - In-Store (Units)]]+Inventory[[#This Row],[Sold - Remotely (Units)]]</f>
        <v>0</v>
      </c>
      <c r="M299" s="141">
        <f>Inventory[[#This Row],[Sold - In-Store (Net Sales $)]]+Inventory[[#This Row],[Sold - Remotely (Net Sales $)]]</f>
        <v>0</v>
      </c>
      <c r="N299" s="60"/>
      <c r="O299" s="60"/>
      <c r="P299" s="60"/>
      <c r="Q299" s="60"/>
      <c r="R299" s="62"/>
      <c r="S299" s="63"/>
      <c r="T29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299" s="65"/>
      <c r="V299" s="66">
        <f>Inventory[[#This Row],[Net Weight/Unit]]*Inventory[[#This Row],[Closing Balance (Units)]]</f>
        <v>0</v>
      </c>
      <c r="W299" s="67">
        <f>Inventory[[#This Row],[Net Weight/Unit]]*Inventory[[#This Row],[Sold - Remotely (Units)]]</f>
        <v>0</v>
      </c>
      <c r="X299" s="67">
        <f>Inventory[[#This Row],[Net Weight/Unit]]*Inventory[[#This Row],[Sold - In-Store (Units)]]</f>
        <v>0</v>
      </c>
      <c r="Y299" s="67">
        <f>Inventory[[#This Row],[Net Weight/Unit]]*Inventory[[#This Row],[Sold - Total (Units)]]</f>
        <v>0</v>
      </c>
      <c r="Z299" s="70">
        <f>'Report Details'!$B$8</f>
        <v>0</v>
      </c>
      <c r="AA299" s="70">
        <f>'Report Details'!$B$9</f>
        <v>0</v>
      </c>
      <c r="AB299" s="70">
        <f>'Report Details'!$B$10</f>
        <v>0</v>
      </c>
      <c r="AC29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299" s="70">
        <f>'Report Details'!$B$11</f>
        <v>0</v>
      </c>
      <c r="AE299" s="70"/>
      <c r="AF299" s="70"/>
    </row>
    <row r="300" spans="1:32" ht="18" customHeight="1" x14ac:dyDescent="0.3">
      <c r="A300" s="57"/>
      <c r="B300" s="57"/>
      <c r="C300" s="58"/>
      <c r="D300" s="71"/>
      <c r="E300" s="59"/>
      <c r="F300" s="59"/>
      <c r="G300" s="59"/>
      <c r="H300" s="60"/>
      <c r="I300" s="61"/>
      <c r="J300" s="60"/>
      <c r="K300" s="61"/>
      <c r="L300" s="139">
        <f>Inventory[[#This Row],[Sold - In-Store (Units)]]+Inventory[[#This Row],[Sold - Remotely (Units)]]</f>
        <v>0</v>
      </c>
      <c r="M300" s="141">
        <f>Inventory[[#This Row],[Sold - In-Store (Net Sales $)]]+Inventory[[#This Row],[Sold - Remotely (Net Sales $)]]</f>
        <v>0</v>
      </c>
      <c r="N300" s="60"/>
      <c r="O300" s="60"/>
      <c r="P300" s="60"/>
      <c r="Q300" s="60"/>
      <c r="R300" s="62"/>
      <c r="S300" s="63"/>
      <c r="T30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00" s="65"/>
      <c r="V300" s="66">
        <f>Inventory[[#This Row],[Net Weight/Unit]]*Inventory[[#This Row],[Closing Balance (Units)]]</f>
        <v>0</v>
      </c>
      <c r="W300" s="67">
        <f>Inventory[[#This Row],[Net Weight/Unit]]*Inventory[[#This Row],[Sold - Remotely (Units)]]</f>
        <v>0</v>
      </c>
      <c r="X300" s="67">
        <f>Inventory[[#This Row],[Net Weight/Unit]]*Inventory[[#This Row],[Sold - In-Store (Units)]]</f>
        <v>0</v>
      </c>
      <c r="Y300" s="67">
        <f>Inventory[[#This Row],[Net Weight/Unit]]*Inventory[[#This Row],[Sold - Total (Units)]]</f>
        <v>0</v>
      </c>
      <c r="Z300" s="70">
        <f>'Report Details'!$B$8</f>
        <v>0</v>
      </c>
      <c r="AA300" s="70">
        <f>'Report Details'!$B$9</f>
        <v>0</v>
      </c>
      <c r="AB300" s="70">
        <f>'Report Details'!$B$10</f>
        <v>0</v>
      </c>
      <c r="AC30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00" s="70">
        <f>'Report Details'!$B$11</f>
        <v>0</v>
      </c>
      <c r="AE300" s="70"/>
      <c r="AF300" s="70"/>
    </row>
    <row r="301" spans="1:32" ht="18" customHeight="1" x14ac:dyDescent="0.3">
      <c r="A301" s="57"/>
      <c r="B301" s="57"/>
      <c r="C301" s="58"/>
      <c r="D301" s="71"/>
      <c r="E301" s="59"/>
      <c r="F301" s="59"/>
      <c r="G301" s="59"/>
      <c r="H301" s="60"/>
      <c r="I301" s="61"/>
      <c r="J301" s="60"/>
      <c r="K301" s="61"/>
      <c r="L301" s="139">
        <f>Inventory[[#This Row],[Sold - In-Store (Units)]]+Inventory[[#This Row],[Sold - Remotely (Units)]]</f>
        <v>0</v>
      </c>
      <c r="M301" s="140">
        <f>Inventory[[#This Row],[Sold - In-Store (Net Sales $)]]+Inventory[[#This Row],[Sold - Remotely (Net Sales $)]]</f>
        <v>0</v>
      </c>
      <c r="N301" s="60"/>
      <c r="O301" s="60"/>
      <c r="P301" s="60"/>
      <c r="Q301" s="60"/>
      <c r="R301" s="62"/>
      <c r="S301" s="63"/>
      <c r="T30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01" s="65"/>
      <c r="V301" s="66">
        <f>Inventory[[#This Row],[Net Weight/Unit]]*Inventory[[#This Row],[Closing Balance (Units)]]</f>
        <v>0</v>
      </c>
      <c r="W301" s="67">
        <f>Inventory[[#This Row],[Net Weight/Unit]]*Inventory[[#This Row],[Sold - Remotely (Units)]]</f>
        <v>0</v>
      </c>
      <c r="X301" s="67">
        <f>Inventory[[#This Row],[Net Weight/Unit]]*Inventory[[#This Row],[Sold - In-Store (Units)]]</f>
        <v>0</v>
      </c>
      <c r="Y301" s="67">
        <f>Inventory[[#This Row],[Net Weight/Unit]]*Inventory[[#This Row],[Sold - Total (Units)]]</f>
        <v>0</v>
      </c>
      <c r="Z301" s="70">
        <f>'Report Details'!$B$8</f>
        <v>0</v>
      </c>
      <c r="AA301" s="70">
        <f>'Report Details'!$B$9</f>
        <v>0</v>
      </c>
      <c r="AB301" s="70">
        <f>'Report Details'!$B$10</f>
        <v>0</v>
      </c>
      <c r="AC30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01" s="70">
        <f>'Report Details'!$B$11</f>
        <v>0</v>
      </c>
      <c r="AE301" s="70"/>
      <c r="AF301" s="70"/>
    </row>
    <row r="302" spans="1:32" ht="18" customHeight="1" x14ac:dyDescent="0.3">
      <c r="A302" s="57"/>
      <c r="B302" s="57"/>
      <c r="C302" s="58"/>
      <c r="D302" s="71"/>
      <c r="E302" s="59"/>
      <c r="F302" s="59"/>
      <c r="G302" s="59"/>
      <c r="H302" s="60"/>
      <c r="I302" s="61"/>
      <c r="J302" s="60"/>
      <c r="K302" s="61"/>
      <c r="L302" s="139">
        <f>Inventory[[#This Row],[Sold - In-Store (Units)]]+Inventory[[#This Row],[Sold - Remotely (Units)]]</f>
        <v>0</v>
      </c>
      <c r="M302" s="140">
        <f>Inventory[[#This Row],[Sold - In-Store (Net Sales $)]]+Inventory[[#This Row],[Sold - Remotely (Net Sales $)]]</f>
        <v>0</v>
      </c>
      <c r="N302" s="60"/>
      <c r="O302" s="60"/>
      <c r="P302" s="60"/>
      <c r="Q302" s="60"/>
      <c r="R302" s="62"/>
      <c r="S302" s="63"/>
      <c r="T30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02" s="65"/>
      <c r="V302" s="66">
        <f>Inventory[[#This Row],[Net Weight/Unit]]*Inventory[[#This Row],[Closing Balance (Units)]]</f>
        <v>0</v>
      </c>
      <c r="W302" s="67">
        <f>Inventory[[#This Row],[Net Weight/Unit]]*Inventory[[#This Row],[Sold - Remotely (Units)]]</f>
        <v>0</v>
      </c>
      <c r="X302" s="67">
        <f>Inventory[[#This Row],[Net Weight/Unit]]*Inventory[[#This Row],[Sold - In-Store (Units)]]</f>
        <v>0</v>
      </c>
      <c r="Y302" s="67">
        <f>Inventory[[#This Row],[Net Weight/Unit]]*Inventory[[#This Row],[Sold - Total (Units)]]</f>
        <v>0</v>
      </c>
      <c r="Z302" s="70">
        <f>'Report Details'!$B$8</f>
        <v>0</v>
      </c>
      <c r="AA302" s="70">
        <f>'Report Details'!$B$9</f>
        <v>0</v>
      </c>
      <c r="AB302" s="70">
        <f>'Report Details'!$B$10</f>
        <v>0</v>
      </c>
      <c r="AC30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02" s="70">
        <f>'Report Details'!$B$11</f>
        <v>0</v>
      </c>
      <c r="AE302" s="70"/>
      <c r="AF302" s="70"/>
    </row>
    <row r="303" spans="1:32" ht="18" customHeight="1" x14ac:dyDescent="0.3">
      <c r="A303" s="57"/>
      <c r="B303" s="57"/>
      <c r="C303" s="58"/>
      <c r="D303" s="71"/>
      <c r="E303" s="59"/>
      <c r="F303" s="59"/>
      <c r="G303" s="59"/>
      <c r="H303" s="60"/>
      <c r="I303" s="61"/>
      <c r="J303" s="60"/>
      <c r="K303" s="61"/>
      <c r="L303" s="139">
        <f>Inventory[[#This Row],[Sold - In-Store (Units)]]+Inventory[[#This Row],[Sold - Remotely (Units)]]</f>
        <v>0</v>
      </c>
      <c r="M303" s="140">
        <f>Inventory[[#This Row],[Sold - In-Store (Net Sales $)]]+Inventory[[#This Row],[Sold - Remotely (Net Sales $)]]</f>
        <v>0</v>
      </c>
      <c r="N303" s="60"/>
      <c r="O303" s="60"/>
      <c r="P303" s="60"/>
      <c r="Q303" s="60"/>
      <c r="R303" s="62"/>
      <c r="S303" s="63"/>
      <c r="T30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03" s="65"/>
      <c r="V303" s="66">
        <f>Inventory[[#This Row],[Net Weight/Unit]]*Inventory[[#This Row],[Closing Balance (Units)]]</f>
        <v>0</v>
      </c>
      <c r="W303" s="67">
        <f>Inventory[[#This Row],[Net Weight/Unit]]*Inventory[[#This Row],[Sold - Remotely (Units)]]</f>
        <v>0</v>
      </c>
      <c r="X303" s="67">
        <f>Inventory[[#This Row],[Net Weight/Unit]]*Inventory[[#This Row],[Sold - In-Store (Units)]]</f>
        <v>0</v>
      </c>
      <c r="Y303" s="67">
        <f>Inventory[[#This Row],[Net Weight/Unit]]*Inventory[[#This Row],[Sold - Total (Units)]]</f>
        <v>0</v>
      </c>
      <c r="Z303" s="70">
        <f>'Report Details'!$B$8</f>
        <v>0</v>
      </c>
      <c r="AA303" s="70">
        <f>'Report Details'!$B$9</f>
        <v>0</v>
      </c>
      <c r="AB303" s="70">
        <f>'Report Details'!$B$10</f>
        <v>0</v>
      </c>
      <c r="AC30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03" s="70">
        <f>'Report Details'!$B$11</f>
        <v>0</v>
      </c>
      <c r="AE303" s="70"/>
      <c r="AF303" s="70"/>
    </row>
    <row r="304" spans="1:32" ht="18" customHeight="1" x14ac:dyDescent="0.3">
      <c r="A304" s="57"/>
      <c r="B304" s="57"/>
      <c r="C304" s="58"/>
      <c r="D304" s="71"/>
      <c r="E304" s="59"/>
      <c r="F304" s="59"/>
      <c r="G304" s="59"/>
      <c r="H304" s="60"/>
      <c r="I304" s="61"/>
      <c r="J304" s="60"/>
      <c r="K304" s="61"/>
      <c r="L304" s="139">
        <f>Inventory[[#This Row],[Sold - In-Store (Units)]]+Inventory[[#This Row],[Sold - Remotely (Units)]]</f>
        <v>0</v>
      </c>
      <c r="M304" s="140">
        <f>Inventory[[#This Row],[Sold - In-Store (Net Sales $)]]+Inventory[[#This Row],[Sold - Remotely (Net Sales $)]]</f>
        <v>0</v>
      </c>
      <c r="N304" s="60"/>
      <c r="O304" s="60"/>
      <c r="P304" s="60"/>
      <c r="Q304" s="60"/>
      <c r="R304" s="62"/>
      <c r="S304" s="63"/>
      <c r="T30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04" s="65"/>
      <c r="V304" s="66">
        <f>Inventory[[#This Row],[Net Weight/Unit]]*Inventory[[#This Row],[Closing Balance (Units)]]</f>
        <v>0</v>
      </c>
      <c r="W304" s="67">
        <f>Inventory[[#This Row],[Net Weight/Unit]]*Inventory[[#This Row],[Sold - Remotely (Units)]]</f>
        <v>0</v>
      </c>
      <c r="X304" s="67">
        <f>Inventory[[#This Row],[Net Weight/Unit]]*Inventory[[#This Row],[Sold - In-Store (Units)]]</f>
        <v>0</v>
      </c>
      <c r="Y304" s="67">
        <f>Inventory[[#This Row],[Net Weight/Unit]]*Inventory[[#This Row],[Sold - Total (Units)]]</f>
        <v>0</v>
      </c>
      <c r="Z304" s="70">
        <f>'Report Details'!$B$8</f>
        <v>0</v>
      </c>
      <c r="AA304" s="70">
        <f>'Report Details'!$B$9</f>
        <v>0</v>
      </c>
      <c r="AB304" s="70">
        <f>'Report Details'!$B$10</f>
        <v>0</v>
      </c>
      <c r="AC30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04" s="70">
        <f>'Report Details'!$B$11</f>
        <v>0</v>
      </c>
      <c r="AE304" s="70"/>
      <c r="AF304" s="70"/>
    </row>
    <row r="305" spans="1:32" ht="18" customHeight="1" x14ac:dyDescent="0.3">
      <c r="A305" s="57"/>
      <c r="B305" s="57"/>
      <c r="C305" s="58"/>
      <c r="D305" s="71"/>
      <c r="E305" s="59"/>
      <c r="F305" s="59"/>
      <c r="G305" s="59"/>
      <c r="H305" s="60"/>
      <c r="I305" s="61"/>
      <c r="J305" s="60"/>
      <c r="K305" s="61"/>
      <c r="L305" s="139">
        <f>Inventory[[#This Row],[Sold - In-Store (Units)]]+Inventory[[#This Row],[Sold - Remotely (Units)]]</f>
        <v>0</v>
      </c>
      <c r="M305" s="140">
        <f>Inventory[[#This Row],[Sold - In-Store (Net Sales $)]]+Inventory[[#This Row],[Sold - Remotely (Net Sales $)]]</f>
        <v>0</v>
      </c>
      <c r="N305" s="60"/>
      <c r="O305" s="60"/>
      <c r="P305" s="60"/>
      <c r="Q305" s="60"/>
      <c r="R305" s="62"/>
      <c r="S305" s="63"/>
      <c r="T30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05" s="65"/>
      <c r="V305" s="66">
        <f>Inventory[[#This Row],[Net Weight/Unit]]*Inventory[[#This Row],[Closing Balance (Units)]]</f>
        <v>0</v>
      </c>
      <c r="W305" s="67">
        <f>Inventory[[#This Row],[Net Weight/Unit]]*Inventory[[#This Row],[Sold - Remotely (Units)]]</f>
        <v>0</v>
      </c>
      <c r="X305" s="67">
        <f>Inventory[[#This Row],[Net Weight/Unit]]*Inventory[[#This Row],[Sold - In-Store (Units)]]</f>
        <v>0</v>
      </c>
      <c r="Y305" s="67">
        <f>Inventory[[#This Row],[Net Weight/Unit]]*Inventory[[#This Row],[Sold - Total (Units)]]</f>
        <v>0</v>
      </c>
      <c r="Z305" s="70">
        <f>'Report Details'!$B$8</f>
        <v>0</v>
      </c>
      <c r="AA305" s="70">
        <f>'Report Details'!$B$9</f>
        <v>0</v>
      </c>
      <c r="AB305" s="70">
        <f>'Report Details'!$B$10</f>
        <v>0</v>
      </c>
      <c r="AC30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05" s="70">
        <f>'Report Details'!$B$11</f>
        <v>0</v>
      </c>
      <c r="AE305" s="70"/>
      <c r="AF305" s="70"/>
    </row>
    <row r="306" spans="1:32" ht="18" customHeight="1" x14ac:dyDescent="0.3">
      <c r="A306" s="57"/>
      <c r="B306" s="57"/>
      <c r="C306" s="58"/>
      <c r="D306" s="59"/>
      <c r="E306" s="59"/>
      <c r="F306" s="59"/>
      <c r="G306" s="59"/>
      <c r="H306" s="60"/>
      <c r="I306" s="61"/>
      <c r="J306" s="60"/>
      <c r="K306" s="61"/>
      <c r="L306" s="139">
        <f>Inventory[[#This Row],[Sold - In-Store (Units)]]+Inventory[[#This Row],[Sold - Remotely (Units)]]</f>
        <v>0</v>
      </c>
      <c r="M306" s="140">
        <f>Inventory[[#This Row],[Sold - In-Store (Net Sales $)]]+Inventory[[#This Row],[Sold - Remotely (Net Sales $)]]</f>
        <v>0</v>
      </c>
      <c r="N306" s="60"/>
      <c r="O306" s="60"/>
      <c r="P306" s="60"/>
      <c r="Q306" s="60"/>
      <c r="R306" s="62"/>
      <c r="S306" s="63"/>
      <c r="T30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06" s="65"/>
      <c r="V306" s="66">
        <f>Inventory[[#This Row],[Net Weight/Unit]]*Inventory[[#This Row],[Closing Balance (Units)]]</f>
        <v>0</v>
      </c>
      <c r="W306" s="67">
        <f>Inventory[[#This Row],[Net Weight/Unit]]*Inventory[[#This Row],[Sold - Remotely (Units)]]</f>
        <v>0</v>
      </c>
      <c r="X306" s="67">
        <f>Inventory[[#This Row],[Net Weight/Unit]]*Inventory[[#This Row],[Sold - In-Store (Units)]]</f>
        <v>0</v>
      </c>
      <c r="Y306" s="67">
        <f>Inventory[[#This Row],[Net Weight/Unit]]*Inventory[[#This Row],[Sold - Total (Units)]]</f>
        <v>0</v>
      </c>
      <c r="Z306" s="68">
        <f>'Report Details'!$B$8</f>
        <v>0</v>
      </c>
      <c r="AA306" s="68">
        <f>'Report Details'!$B$9</f>
        <v>0</v>
      </c>
      <c r="AB306" s="68">
        <f>'Report Details'!$B$10</f>
        <v>0</v>
      </c>
      <c r="AC30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06" s="70">
        <f>'Report Details'!$B$11</f>
        <v>0</v>
      </c>
      <c r="AE306" s="70"/>
      <c r="AF306" s="70"/>
    </row>
    <row r="307" spans="1:32" ht="18" customHeight="1" x14ac:dyDescent="0.3">
      <c r="A307" s="57"/>
      <c r="B307" s="57"/>
      <c r="C307" s="58"/>
      <c r="D307" s="59"/>
      <c r="E307" s="59"/>
      <c r="F307" s="59"/>
      <c r="G307" s="59"/>
      <c r="H307" s="60"/>
      <c r="I307" s="61"/>
      <c r="J307" s="60"/>
      <c r="K307" s="61"/>
      <c r="L307" s="139">
        <f>Inventory[[#This Row],[Sold - In-Store (Units)]]+Inventory[[#This Row],[Sold - Remotely (Units)]]</f>
        <v>0</v>
      </c>
      <c r="M307" s="140">
        <f>Inventory[[#This Row],[Sold - In-Store (Net Sales $)]]+Inventory[[#This Row],[Sold - Remotely (Net Sales $)]]</f>
        <v>0</v>
      </c>
      <c r="N307" s="60"/>
      <c r="O307" s="60"/>
      <c r="P307" s="60"/>
      <c r="Q307" s="60"/>
      <c r="R307" s="62"/>
      <c r="S307" s="63"/>
      <c r="T30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07" s="65"/>
      <c r="V307" s="66">
        <f>Inventory[[#This Row],[Net Weight/Unit]]*Inventory[[#This Row],[Closing Balance (Units)]]</f>
        <v>0</v>
      </c>
      <c r="W307" s="67">
        <f>Inventory[[#This Row],[Net Weight/Unit]]*Inventory[[#This Row],[Sold - Remotely (Units)]]</f>
        <v>0</v>
      </c>
      <c r="X307" s="67">
        <f>Inventory[[#This Row],[Net Weight/Unit]]*Inventory[[#This Row],[Sold - In-Store (Units)]]</f>
        <v>0</v>
      </c>
      <c r="Y307" s="67">
        <f>Inventory[[#This Row],[Net Weight/Unit]]*Inventory[[#This Row],[Sold - Total (Units)]]</f>
        <v>0</v>
      </c>
      <c r="Z307" s="68">
        <f>'Report Details'!$B$8</f>
        <v>0</v>
      </c>
      <c r="AA307" s="68">
        <f>'Report Details'!$B$9</f>
        <v>0</v>
      </c>
      <c r="AB307" s="68">
        <f>'Report Details'!$B$10</f>
        <v>0</v>
      </c>
      <c r="AC30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07" s="70">
        <f>'Report Details'!$B$11</f>
        <v>0</v>
      </c>
      <c r="AE307" s="70"/>
      <c r="AF307" s="70"/>
    </row>
    <row r="308" spans="1:32" ht="18" customHeight="1" x14ac:dyDescent="0.3">
      <c r="A308" s="57"/>
      <c r="B308" s="57"/>
      <c r="C308" s="58"/>
      <c r="D308" s="71"/>
      <c r="E308" s="59"/>
      <c r="F308" s="59"/>
      <c r="G308" s="59"/>
      <c r="H308" s="60"/>
      <c r="I308" s="61"/>
      <c r="J308" s="60"/>
      <c r="K308" s="61"/>
      <c r="L308" s="139">
        <f>Inventory[[#This Row],[Sold - In-Store (Units)]]+Inventory[[#This Row],[Sold - Remotely (Units)]]</f>
        <v>0</v>
      </c>
      <c r="M308" s="140">
        <f>Inventory[[#This Row],[Sold - In-Store (Net Sales $)]]+Inventory[[#This Row],[Sold - Remotely (Net Sales $)]]</f>
        <v>0</v>
      </c>
      <c r="N308" s="60"/>
      <c r="O308" s="60"/>
      <c r="P308" s="60"/>
      <c r="Q308" s="60"/>
      <c r="R308" s="62"/>
      <c r="S308" s="63"/>
      <c r="T30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08" s="65"/>
      <c r="V308" s="66">
        <f>Inventory[[#This Row],[Net Weight/Unit]]*Inventory[[#This Row],[Closing Balance (Units)]]</f>
        <v>0</v>
      </c>
      <c r="W308" s="67">
        <f>Inventory[[#This Row],[Net Weight/Unit]]*Inventory[[#This Row],[Sold - Remotely (Units)]]</f>
        <v>0</v>
      </c>
      <c r="X308" s="67">
        <f>Inventory[[#This Row],[Net Weight/Unit]]*Inventory[[#This Row],[Sold - In-Store (Units)]]</f>
        <v>0</v>
      </c>
      <c r="Y308" s="67">
        <f>Inventory[[#This Row],[Net Weight/Unit]]*Inventory[[#This Row],[Sold - Total (Units)]]</f>
        <v>0</v>
      </c>
      <c r="Z308" s="70">
        <f>'Report Details'!$B$8</f>
        <v>0</v>
      </c>
      <c r="AA308" s="70">
        <f>'Report Details'!$B$9</f>
        <v>0</v>
      </c>
      <c r="AB308" s="70">
        <f>'Report Details'!$B$10</f>
        <v>0</v>
      </c>
      <c r="AC30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08" s="70">
        <f>'Report Details'!$B$11</f>
        <v>0</v>
      </c>
      <c r="AE308" s="70"/>
      <c r="AF308" s="70"/>
    </row>
    <row r="309" spans="1:32" ht="18" customHeight="1" x14ac:dyDescent="0.3">
      <c r="A309" s="57"/>
      <c r="B309" s="57"/>
      <c r="C309" s="58"/>
      <c r="D309" s="71"/>
      <c r="E309" s="59"/>
      <c r="F309" s="59"/>
      <c r="G309" s="59"/>
      <c r="H309" s="60"/>
      <c r="I309" s="61"/>
      <c r="J309" s="60"/>
      <c r="K309" s="61"/>
      <c r="L309" s="139">
        <f>Inventory[[#This Row],[Sold - In-Store (Units)]]+Inventory[[#This Row],[Sold - Remotely (Units)]]</f>
        <v>0</v>
      </c>
      <c r="M309" s="140">
        <f>Inventory[[#This Row],[Sold - In-Store (Net Sales $)]]+Inventory[[#This Row],[Sold - Remotely (Net Sales $)]]</f>
        <v>0</v>
      </c>
      <c r="N309" s="60"/>
      <c r="O309" s="60"/>
      <c r="P309" s="60"/>
      <c r="Q309" s="60"/>
      <c r="R309" s="62"/>
      <c r="S309" s="63"/>
      <c r="T30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09" s="65"/>
      <c r="V309" s="66">
        <f>Inventory[[#This Row],[Net Weight/Unit]]*Inventory[[#This Row],[Closing Balance (Units)]]</f>
        <v>0</v>
      </c>
      <c r="W309" s="67">
        <f>Inventory[[#This Row],[Net Weight/Unit]]*Inventory[[#This Row],[Sold - Remotely (Units)]]</f>
        <v>0</v>
      </c>
      <c r="X309" s="67">
        <f>Inventory[[#This Row],[Net Weight/Unit]]*Inventory[[#This Row],[Sold - In-Store (Units)]]</f>
        <v>0</v>
      </c>
      <c r="Y309" s="67">
        <f>Inventory[[#This Row],[Net Weight/Unit]]*Inventory[[#This Row],[Sold - Total (Units)]]</f>
        <v>0</v>
      </c>
      <c r="Z309" s="70">
        <f>'Report Details'!$B$8</f>
        <v>0</v>
      </c>
      <c r="AA309" s="70">
        <f>'Report Details'!$B$9</f>
        <v>0</v>
      </c>
      <c r="AB309" s="70">
        <f>'Report Details'!$B$10</f>
        <v>0</v>
      </c>
      <c r="AC30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09" s="70">
        <f>'Report Details'!$B$11</f>
        <v>0</v>
      </c>
      <c r="AE309" s="70"/>
      <c r="AF309" s="70"/>
    </row>
    <row r="310" spans="1:32" ht="18" customHeight="1" x14ac:dyDescent="0.3">
      <c r="A310" s="57"/>
      <c r="B310" s="57"/>
      <c r="C310" s="58"/>
      <c r="D310" s="71"/>
      <c r="E310" s="59"/>
      <c r="F310" s="59"/>
      <c r="G310" s="59"/>
      <c r="H310" s="60"/>
      <c r="I310" s="61"/>
      <c r="J310" s="60"/>
      <c r="K310" s="61"/>
      <c r="L310" s="139">
        <f>Inventory[[#This Row],[Sold - In-Store (Units)]]+Inventory[[#This Row],[Sold - Remotely (Units)]]</f>
        <v>0</v>
      </c>
      <c r="M310" s="140">
        <f>Inventory[[#This Row],[Sold - In-Store (Net Sales $)]]+Inventory[[#This Row],[Sold - Remotely (Net Sales $)]]</f>
        <v>0</v>
      </c>
      <c r="N310" s="60"/>
      <c r="O310" s="60"/>
      <c r="P310" s="60"/>
      <c r="Q310" s="60"/>
      <c r="R310" s="62"/>
      <c r="S310" s="63"/>
      <c r="T31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10" s="65"/>
      <c r="V310" s="66">
        <f>Inventory[[#This Row],[Net Weight/Unit]]*Inventory[[#This Row],[Closing Balance (Units)]]</f>
        <v>0</v>
      </c>
      <c r="W310" s="67">
        <f>Inventory[[#This Row],[Net Weight/Unit]]*Inventory[[#This Row],[Sold - Remotely (Units)]]</f>
        <v>0</v>
      </c>
      <c r="X310" s="67">
        <f>Inventory[[#This Row],[Net Weight/Unit]]*Inventory[[#This Row],[Sold - In-Store (Units)]]</f>
        <v>0</v>
      </c>
      <c r="Y310" s="67">
        <f>Inventory[[#This Row],[Net Weight/Unit]]*Inventory[[#This Row],[Sold - Total (Units)]]</f>
        <v>0</v>
      </c>
      <c r="Z310" s="70">
        <f>'Report Details'!$B$8</f>
        <v>0</v>
      </c>
      <c r="AA310" s="70">
        <f>'Report Details'!$B$9</f>
        <v>0</v>
      </c>
      <c r="AB310" s="70">
        <f>'Report Details'!$B$10</f>
        <v>0</v>
      </c>
      <c r="AC31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10" s="70">
        <f>'Report Details'!$B$11</f>
        <v>0</v>
      </c>
      <c r="AE310" s="70"/>
      <c r="AF310" s="70"/>
    </row>
    <row r="311" spans="1:32" ht="18" customHeight="1" x14ac:dyDescent="0.3">
      <c r="A311" s="57"/>
      <c r="B311" s="57"/>
      <c r="C311" s="58"/>
      <c r="D311" s="71"/>
      <c r="E311" s="59"/>
      <c r="F311" s="59"/>
      <c r="G311" s="59"/>
      <c r="H311" s="60"/>
      <c r="I311" s="61"/>
      <c r="J311" s="60"/>
      <c r="K311" s="61"/>
      <c r="L311" s="139">
        <f>Inventory[[#This Row],[Sold - In-Store (Units)]]+Inventory[[#This Row],[Sold - Remotely (Units)]]</f>
        <v>0</v>
      </c>
      <c r="M311" s="140">
        <f>Inventory[[#This Row],[Sold - In-Store (Net Sales $)]]+Inventory[[#This Row],[Sold - Remotely (Net Sales $)]]</f>
        <v>0</v>
      </c>
      <c r="N311" s="60"/>
      <c r="O311" s="60"/>
      <c r="P311" s="60"/>
      <c r="Q311" s="60"/>
      <c r="R311" s="62"/>
      <c r="S311" s="63"/>
      <c r="T31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11" s="65"/>
      <c r="V311" s="66">
        <f>Inventory[[#This Row],[Net Weight/Unit]]*Inventory[[#This Row],[Closing Balance (Units)]]</f>
        <v>0</v>
      </c>
      <c r="W311" s="67">
        <f>Inventory[[#This Row],[Net Weight/Unit]]*Inventory[[#This Row],[Sold - Remotely (Units)]]</f>
        <v>0</v>
      </c>
      <c r="X311" s="67">
        <f>Inventory[[#This Row],[Net Weight/Unit]]*Inventory[[#This Row],[Sold - In-Store (Units)]]</f>
        <v>0</v>
      </c>
      <c r="Y311" s="67">
        <f>Inventory[[#This Row],[Net Weight/Unit]]*Inventory[[#This Row],[Sold - Total (Units)]]</f>
        <v>0</v>
      </c>
      <c r="Z311" s="70">
        <f>'Report Details'!$B$8</f>
        <v>0</v>
      </c>
      <c r="AA311" s="70">
        <f>'Report Details'!$B$9</f>
        <v>0</v>
      </c>
      <c r="AB311" s="70">
        <f>'Report Details'!$B$10</f>
        <v>0</v>
      </c>
      <c r="AC31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11" s="70">
        <f>'Report Details'!$B$11</f>
        <v>0</v>
      </c>
      <c r="AE311" s="70"/>
      <c r="AF311" s="70"/>
    </row>
    <row r="312" spans="1:32" ht="18" customHeight="1" x14ac:dyDescent="0.3">
      <c r="A312" s="57"/>
      <c r="B312" s="57"/>
      <c r="C312" s="58"/>
      <c r="D312" s="71"/>
      <c r="E312" s="59"/>
      <c r="F312" s="59"/>
      <c r="G312" s="59"/>
      <c r="H312" s="60"/>
      <c r="I312" s="61"/>
      <c r="J312" s="60"/>
      <c r="K312" s="61"/>
      <c r="L312" s="139">
        <f>Inventory[[#This Row],[Sold - In-Store (Units)]]+Inventory[[#This Row],[Sold - Remotely (Units)]]</f>
        <v>0</v>
      </c>
      <c r="M312" s="140">
        <f>Inventory[[#This Row],[Sold - In-Store (Net Sales $)]]+Inventory[[#This Row],[Sold - Remotely (Net Sales $)]]</f>
        <v>0</v>
      </c>
      <c r="N312" s="60"/>
      <c r="O312" s="60"/>
      <c r="P312" s="60"/>
      <c r="Q312" s="60"/>
      <c r="R312" s="62"/>
      <c r="S312" s="63"/>
      <c r="T31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12" s="65"/>
      <c r="V312" s="66">
        <f>Inventory[[#This Row],[Net Weight/Unit]]*Inventory[[#This Row],[Closing Balance (Units)]]</f>
        <v>0</v>
      </c>
      <c r="W312" s="67">
        <f>Inventory[[#This Row],[Net Weight/Unit]]*Inventory[[#This Row],[Sold - Remotely (Units)]]</f>
        <v>0</v>
      </c>
      <c r="X312" s="67">
        <f>Inventory[[#This Row],[Net Weight/Unit]]*Inventory[[#This Row],[Sold - In-Store (Units)]]</f>
        <v>0</v>
      </c>
      <c r="Y312" s="67">
        <f>Inventory[[#This Row],[Net Weight/Unit]]*Inventory[[#This Row],[Sold - Total (Units)]]</f>
        <v>0</v>
      </c>
      <c r="Z312" s="70">
        <f>'Report Details'!$B$8</f>
        <v>0</v>
      </c>
      <c r="AA312" s="70">
        <f>'Report Details'!$B$9</f>
        <v>0</v>
      </c>
      <c r="AB312" s="70">
        <f>'Report Details'!$B$10</f>
        <v>0</v>
      </c>
      <c r="AC31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12" s="70">
        <f>'Report Details'!$B$11</f>
        <v>0</v>
      </c>
      <c r="AE312" s="70"/>
      <c r="AF312" s="70"/>
    </row>
    <row r="313" spans="1:32" ht="18" customHeight="1" x14ac:dyDescent="0.3">
      <c r="A313" s="57"/>
      <c r="B313" s="57"/>
      <c r="C313" s="58"/>
      <c r="D313" s="71"/>
      <c r="E313" s="59"/>
      <c r="F313" s="59"/>
      <c r="G313" s="59"/>
      <c r="H313" s="60"/>
      <c r="I313" s="61"/>
      <c r="J313" s="60"/>
      <c r="K313" s="61"/>
      <c r="L313" s="139">
        <f>Inventory[[#This Row],[Sold - In-Store (Units)]]+Inventory[[#This Row],[Sold - Remotely (Units)]]</f>
        <v>0</v>
      </c>
      <c r="M313" s="140">
        <f>Inventory[[#This Row],[Sold - In-Store (Net Sales $)]]+Inventory[[#This Row],[Sold - Remotely (Net Sales $)]]</f>
        <v>0</v>
      </c>
      <c r="N313" s="60"/>
      <c r="O313" s="60"/>
      <c r="P313" s="60"/>
      <c r="Q313" s="60"/>
      <c r="R313" s="62"/>
      <c r="S313" s="63"/>
      <c r="T31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13" s="65"/>
      <c r="V313" s="66">
        <f>Inventory[[#This Row],[Net Weight/Unit]]*Inventory[[#This Row],[Closing Balance (Units)]]</f>
        <v>0</v>
      </c>
      <c r="W313" s="67">
        <f>Inventory[[#This Row],[Net Weight/Unit]]*Inventory[[#This Row],[Sold - Remotely (Units)]]</f>
        <v>0</v>
      </c>
      <c r="X313" s="67">
        <f>Inventory[[#This Row],[Net Weight/Unit]]*Inventory[[#This Row],[Sold - In-Store (Units)]]</f>
        <v>0</v>
      </c>
      <c r="Y313" s="67">
        <f>Inventory[[#This Row],[Net Weight/Unit]]*Inventory[[#This Row],[Sold - Total (Units)]]</f>
        <v>0</v>
      </c>
      <c r="Z313" s="70">
        <f>'Report Details'!$B$8</f>
        <v>0</v>
      </c>
      <c r="AA313" s="70">
        <f>'Report Details'!$B$9</f>
        <v>0</v>
      </c>
      <c r="AB313" s="70">
        <f>'Report Details'!$B$10</f>
        <v>0</v>
      </c>
      <c r="AC31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13" s="70">
        <f>'Report Details'!$B$11</f>
        <v>0</v>
      </c>
      <c r="AE313" s="70"/>
      <c r="AF313" s="70"/>
    </row>
    <row r="314" spans="1:32" ht="18" customHeight="1" x14ac:dyDescent="0.3">
      <c r="A314" s="57"/>
      <c r="B314" s="57"/>
      <c r="C314" s="58"/>
      <c r="D314" s="71"/>
      <c r="E314" s="59"/>
      <c r="F314" s="59"/>
      <c r="G314" s="59"/>
      <c r="H314" s="60"/>
      <c r="I314" s="61"/>
      <c r="J314" s="60"/>
      <c r="K314" s="61"/>
      <c r="L314" s="139">
        <f>Inventory[[#This Row],[Sold - In-Store (Units)]]+Inventory[[#This Row],[Sold - Remotely (Units)]]</f>
        <v>0</v>
      </c>
      <c r="M314" s="140">
        <f>Inventory[[#This Row],[Sold - In-Store (Net Sales $)]]+Inventory[[#This Row],[Sold - Remotely (Net Sales $)]]</f>
        <v>0</v>
      </c>
      <c r="N314" s="60"/>
      <c r="O314" s="60"/>
      <c r="P314" s="60"/>
      <c r="Q314" s="60"/>
      <c r="R314" s="62"/>
      <c r="S314" s="63"/>
      <c r="T31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14" s="65"/>
      <c r="V314" s="66">
        <f>Inventory[[#This Row],[Net Weight/Unit]]*Inventory[[#This Row],[Closing Balance (Units)]]</f>
        <v>0</v>
      </c>
      <c r="W314" s="67">
        <f>Inventory[[#This Row],[Net Weight/Unit]]*Inventory[[#This Row],[Sold - Remotely (Units)]]</f>
        <v>0</v>
      </c>
      <c r="X314" s="67">
        <f>Inventory[[#This Row],[Net Weight/Unit]]*Inventory[[#This Row],[Sold - In-Store (Units)]]</f>
        <v>0</v>
      </c>
      <c r="Y314" s="67">
        <f>Inventory[[#This Row],[Net Weight/Unit]]*Inventory[[#This Row],[Sold - Total (Units)]]</f>
        <v>0</v>
      </c>
      <c r="Z314" s="70">
        <f>'Report Details'!$B$8</f>
        <v>0</v>
      </c>
      <c r="AA314" s="70">
        <f>'Report Details'!$B$9</f>
        <v>0</v>
      </c>
      <c r="AB314" s="70">
        <f>'Report Details'!$B$10</f>
        <v>0</v>
      </c>
      <c r="AC31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14" s="70">
        <f>'Report Details'!$B$11</f>
        <v>0</v>
      </c>
      <c r="AE314" s="70"/>
      <c r="AF314" s="70"/>
    </row>
    <row r="315" spans="1:32" ht="18" customHeight="1" x14ac:dyDescent="0.3">
      <c r="A315" s="57"/>
      <c r="B315" s="57"/>
      <c r="C315" s="58"/>
      <c r="D315" s="71"/>
      <c r="E315" s="59"/>
      <c r="F315" s="59"/>
      <c r="G315" s="59"/>
      <c r="H315" s="60"/>
      <c r="I315" s="61"/>
      <c r="J315" s="60"/>
      <c r="K315" s="61"/>
      <c r="L315" s="139">
        <f>Inventory[[#This Row],[Sold - In-Store (Units)]]+Inventory[[#This Row],[Sold - Remotely (Units)]]</f>
        <v>0</v>
      </c>
      <c r="M315" s="140">
        <f>Inventory[[#This Row],[Sold - In-Store (Net Sales $)]]+Inventory[[#This Row],[Sold - Remotely (Net Sales $)]]</f>
        <v>0</v>
      </c>
      <c r="N315" s="60"/>
      <c r="O315" s="60"/>
      <c r="P315" s="60"/>
      <c r="Q315" s="60"/>
      <c r="R315" s="62"/>
      <c r="S315" s="63"/>
      <c r="T31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15" s="65"/>
      <c r="V315" s="66">
        <f>Inventory[[#This Row],[Net Weight/Unit]]*Inventory[[#This Row],[Closing Balance (Units)]]</f>
        <v>0</v>
      </c>
      <c r="W315" s="67">
        <f>Inventory[[#This Row],[Net Weight/Unit]]*Inventory[[#This Row],[Sold - Remotely (Units)]]</f>
        <v>0</v>
      </c>
      <c r="X315" s="67">
        <f>Inventory[[#This Row],[Net Weight/Unit]]*Inventory[[#This Row],[Sold - In-Store (Units)]]</f>
        <v>0</v>
      </c>
      <c r="Y315" s="67">
        <f>Inventory[[#This Row],[Net Weight/Unit]]*Inventory[[#This Row],[Sold - Total (Units)]]</f>
        <v>0</v>
      </c>
      <c r="Z315" s="70">
        <f>'Report Details'!$B$8</f>
        <v>0</v>
      </c>
      <c r="AA315" s="70">
        <f>'Report Details'!$B$9</f>
        <v>0</v>
      </c>
      <c r="AB315" s="70">
        <f>'Report Details'!$B$10</f>
        <v>0</v>
      </c>
      <c r="AC31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15" s="70">
        <f>'Report Details'!$B$11</f>
        <v>0</v>
      </c>
      <c r="AE315" s="70"/>
      <c r="AF315" s="70"/>
    </row>
    <row r="316" spans="1:32" ht="18" customHeight="1" x14ac:dyDescent="0.3">
      <c r="A316" s="57"/>
      <c r="B316" s="57"/>
      <c r="C316" s="58"/>
      <c r="D316" s="71"/>
      <c r="E316" s="59"/>
      <c r="F316" s="59"/>
      <c r="G316" s="59"/>
      <c r="H316" s="60"/>
      <c r="I316" s="61"/>
      <c r="J316" s="60"/>
      <c r="K316" s="61"/>
      <c r="L316" s="139">
        <f>Inventory[[#This Row],[Sold - In-Store (Units)]]+Inventory[[#This Row],[Sold - Remotely (Units)]]</f>
        <v>0</v>
      </c>
      <c r="M316" s="140">
        <f>Inventory[[#This Row],[Sold - In-Store (Net Sales $)]]+Inventory[[#This Row],[Sold - Remotely (Net Sales $)]]</f>
        <v>0</v>
      </c>
      <c r="N316" s="60"/>
      <c r="O316" s="60"/>
      <c r="P316" s="60"/>
      <c r="Q316" s="60"/>
      <c r="R316" s="62"/>
      <c r="S316" s="63"/>
      <c r="T31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16" s="65"/>
      <c r="V316" s="66">
        <f>Inventory[[#This Row],[Net Weight/Unit]]*Inventory[[#This Row],[Closing Balance (Units)]]</f>
        <v>0</v>
      </c>
      <c r="W316" s="67">
        <f>Inventory[[#This Row],[Net Weight/Unit]]*Inventory[[#This Row],[Sold - Remotely (Units)]]</f>
        <v>0</v>
      </c>
      <c r="X316" s="67">
        <f>Inventory[[#This Row],[Net Weight/Unit]]*Inventory[[#This Row],[Sold - In-Store (Units)]]</f>
        <v>0</v>
      </c>
      <c r="Y316" s="67">
        <f>Inventory[[#This Row],[Net Weight/Unit]]*Inventory[[#This Row],[Sold - Total (Units)]]</f>
        <v>0</v>
      </c>
      <c r="Z316" s="70">
        <f>'Report Details'!$B$8</f>
        <v>0</v>
      </c>
      <c r="AA316" s="70">
        <f>'Report Details'!$B$9</f>
        <v>0</v>
      </c>
      <c r="AB316" s="70">
        <f>'Report Details'!$B$10</f>
        <v>0</v>
      </c>
      <c r="AC31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16" s="70">
        <f>'Report Details'!$B$11</f>
        <v>0</v>
      </c>
      <c r="AE316" s="70"/>
      <c r="AF316" s="70"/>
    </row>
    <row r="317" spans="1:32" ht="18" customHeight="1" x14ac:dyDescent="0.3">
      <c r="A317" s="57"/>
      <c r="B317" s="57"/>
      <c r="C317" s="58"/>
      <c r="D317" s="71"/>
      <c r="E317" s="59"/>
      <c r="F317" s="59"/>
      <c r="G317" s="59"/>
      <c r="H317" s="60"/>
      <c r="I317" s="61"/>
      <c r="J317" s="60"/>
      <c r="K317" s="61"/>
      <c r="L317" s="139">
        <f>Inventory[[#This Row],[Sold - In-Store (Units)]]+Inventory[[#This Row],[Sold - Remotely (Units)]]</f>
        <v>0</v>
      </c>
      <c r="M317" s="140">
        <f>Inventory[[#This Row],[Sold - In-Store (Net Sales $)]]+Inventory[[#This Row],[Sold - Remotely (Net Sales $)]]</f>
        <v>0</v>
      </c>
      <c r="N317" s="60"/>
      <c r="O317" s="60"/>
      <c r="P317" s="60"/>
      <c r="Q317" s="60"/>
      <c r="R317" s="62"/>
      <c r="S317" s="63"/>
      <c r="T31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17" s="65"/>
      <c r="V317" s="66">
        <f>Inventory[[#This Row],[Net Weight/Unit]]*Inventory[[#This Row],[Closing Balance (Units)]]</f>
        <v>0</v>
      </c>
      <c r="W317" s="67">
        <f>Inventory[[#This Row],[Net Weight/Unit]]*Inventory[[#This Row],[Sold - Remotely (Units)]]</f>
        <v>0</v>
      </c>
      <c r="X317" s="67">
        <f>Inventory[[#This Row],[Net Weight/Unit]]*Inventory[[#This Row],[Sold - In-Store (Units)]]</f>
        <v>0</v>
      </c>
      <c r="Y317" s="67">
        <f>Inventory[[#This Row],[Net Weight/Unit]]*Inventory[[#This Row],[Sold - Total (Units)]]</f>
        <v>0</v>
      </c>
      <c r="Z317" s="70">
        <f>'Report Details'!$B$8</f>
        <v>0</v>
      </c>
      <c r="AA317" s="70">
        <f>'Report Details'!$B$9</f>
        <v>0</v>
      </c>
      <c r="AB317" s="70">
        <f>'Report Details'!$B$10</f>
        <v>0</v>
      </c>
      <c r="AC31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17" s="70">
        <f>'Report Details'!$B$11</f>
        <v>0</v>
      </c>
      <c r="AE317" s="70"/>
      <c r="AF317" s="70"/>
    </row>
    <row r="318" spans="1:32" ht="18" customHeight="1" x14ac:dyDescent="0.3">
      <c r="A318" s="57"/>
      <c r="B318" s="57"/>
      <c r="C318" s="58"/>
      <c r="D318" s="71"/>
      <c r="E318" s="59"/>
      <c r="F318" s="59"/>
      <c r="G318" s="59"/>
      <c r="H318" s="60"/>
      <c r="I318" s="61"/>
      <c r="J318" s="60"/>
      <c r="K318" s="61"/>
      <c r="L318" s="139">
        <f>Inventory[[#This Row],[Sold - In-Store (Units)]]+Inventory[[#This Row],[Sold - Remotely (Units)]]</f>
        <v>0</v>
      </c>
      <c r="M318" s="140">
        <f>Inventory[[#This Row],[Sold - In-Store (Net Sales $)]]+Inventory[[#This Row],[Sold - Remotely (Net Sales $)]]</f>
        <v>0</v>
      </c>
      <c r="N318" s="60"/>
      <c r="O318" s="60"/>
      <c r="P318" s="60"/>
      <c r="Q318" s="60"/>
      <c r="R318" s="62"/>
      <c r="S318" s="63"/>
      <c r="T31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18" s="65"/>
      <c r="V318" s="66">
        <f>Inventory[[#This Row],[Net Weight/Unit]]*Inventory[[#This Row],[Closing Balance (Units)]]</f>
        <v>0</v>
      </c>
      <c r="W318" s="67">
        <f>Inventory[[#This Row],[Net Weight/Unit]]*Inventory[[#This Row],[Sold - Remotely (Units)]]</f>
        <v>0</v>
      </c>
      <c r="X318" s="67">
        <f>Inventory[[#This Row],[Net Weight/Unit]]*Inventory[[#This Row],[Sold - In-Store (Units)]]</f>
        <v>0</v>
      </c>
      <c r="Y318" s="67">
        <f>Inventory[[#This Row],[Net Weight/Unit]]*Inventory[[#This Row],[Sold - Total (Units)]]</f>
        <v>0</v>
      </c>
      <c r="Z318" s="70">
        <f>'Report Details'!$B$8</f>
        <v>0</v>
      </c>
      <c r="AA318" s="70">
        <f>'Report Details'!$B$9</f>
        <v>0</v>
      </c>
      <c r="AB318" s="70">
        <f>'Report Details'!$B$10</f>
        <v>0</v>
      </c>
      <c r="AC31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18" s="70">
        <f>'Report Details'!$B$11</f>
        <v>0</v>
      </c>
      <c r="AE318" s="70"/>
      <c r="AF318" s="70"/>
    </row>
    <row r="319" spans="1:32" ht="18" customHeight="1" x14ac:dyDescent="0.3">
      <c r="A319" s="57"/>
      <c r="B319" s="57"/>
      <c r="C319" s="58"/>
      <c r="D319" s="71"/>
      <c r="E319" s="59"/>
      <c r="F319" s="59"/>
      <c r="G319" s="59"/>
      <c r="H319" s="60"/>
      <c r="I319" s="61"/>
      <c r="J319" s="60"/>
      <c r="K319" s="61"/>
      <c r="L319" s="139">
        <f>Inventory[[#This Row],[Sold - In-Store (Units)]]+Inventory[[#This Row],[Sold - Remotely (Units)]]</f>
        <v>0</v>
      </c>
      <c r="M319" s="140">
        <f>Inventory[[#This Row],[Sold - In-Store (Net Sales $)]]+Inventory[[#This Row],[Sold - Remotely (Net Sales $)]]</f>
        <v>0</v>
      </c>
      <c r="N319" s="60"/>
      <c r="O319" s="60"/>
      <c r="P319" s="60"/>
      <c r="Q319" s="60"/>
      <c r="R319" s="62"/>
      <c r="S319" s="63"/>
      <c r="T31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19" s="65"/>
      <c r="V319" s="66">
        <f>Inventory[[#This Row],[Net Weight/Unit]]*Inventory[[#This Row],[Closing Balance (Units)]]</f>
        <v>0</v>
      </c>
      <c r="W319" s="67">
        <f>Inventory[[#This Row],[Net Weight/Unit]]*Inventory[[#This Row],[Sold - Remotely (Units)]]</f>
        <v>0</v>
      </c>
      <c r="X319" s="67">
        <f>Inventory[[#This Row],[Net Weight/Unit]]*Inventory[[#This Row],[Sold - In-Store (Units)]]</f>
        <v>0</v>
      </c>
      <c r="Y319" s="67">
        <f>Inventory[[#This Row],[Net Weight/Unit]]*Inventory[[#This Row],[Sold - Total (Units)]]</f>
        <v>0</v>
      </c>
      <c r="Z319" s="70">
        <f>'Report Details'!$B$8</f>
        <v>0</v>
      </c>
      <c r="AA319" s="70">
        <f>'Report Details'!$B$9</f>
        <v>0</v>
      </c>
      <c r="AB319" s="70">
        <f>'Report Details'!$B$10</f>
        <v>0</v>
      </c>
      <c r="AC31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19" s="70">
        <f>'Report Details'!$B$11</f>
        <v>0</v>
      </c>
      <c r="AE319" s="70"/>
      <c r="AF319" s="70"/>
    </row>
    <row r="320" spans="1:32" ht="18" customHeight="1" x14ac:dyDescent="0.3">
      <c r="A320" s="57"/>
      <c r="B320" s="57"/>
      <c r="C320" s="58"/>
      <c r="D320" s="71"/>
      <c r="E320" s="59"/>
      <c r="F320" s="59"/>
      <c r="G320" s="59"/>
      <c r="H320" s="60"/>
      <c r="I320" s="61"/>
      <c r="J320" s="60"/>
      <c r="K320" s="61"/>
      <c r="L320" s="139">
        <f>Inventory[[#This Row],[Sold - In-Store (Units)]]+Inventory[[#This Row],[Sold - Remotely (Units)]]</f>
        <v>0</v>
      </c>
      <c r="M320" s="140">
        <f>Inventory[[#This Row],[Sold - In-Store (Net Sales $)]]+Inventory[[#This Row],[Sold - Remotely (Net Sales $)]]</f>
        <v>0</v>
      </c>
      <c r="N320" s="60"/>
      <c r="O320" s="60"/>
      <c r="P320" s="60"/>
      <c r="Q320" s="60"/>
      <c r="R320" s="62"/>
      <c r="S320" s="63"/>
      <c r="T32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20" s="65"/>
      <c r="V320" s="66">
        <f>Inventory[[#This Row],[Net Weight/Unit]]*Inventory[[#This Row],[Closing Balance (Units)]]</f>
        <v>0</v>
      </c>
      <c r="W320" s="67">
        <f>Inventory[[#This Row],[Net Weight/Unit]]*Inventory[[#This Row],[Sold - Remotely (Units)]]</f>
        <v>0</v>
      </c>
      <c r="X320" s="67">
        <f>Inventory[[#This Row],[Net Weight/Unit]]*Inventory[[#This Row],[Sold - In-Store (Units)]]</f>
        <v>0</v>
      </c>
      <c r="Y320" s="67">
        <f>Inventory[[#This Row],[Net Weight/Unit]]*Inventory[[#This Row],[Sold - Total (Units)]]</f>
        <v>0</v>
      </c>
      <c r="Z320" s="70">
        <f>'Report Details'!$B$8</f>
        <v>0</v>
      </c>
      <c r="AA320" s="70">
        <f>'Report Details'!$B$9</f>
        <v>0</v>
      </c>
      <c r="AB320" s="70">
        <f>'Report Details'!$B$10</f>
        <v>0</v>
      </c>
      <c r="AC32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20" s="70">
        <f>'Report Details'!$B$11</f>
        <v>0</v>
      </c>
      <c r="AE320" s="70"/>
      <c r="AF320" s="70"/>
    </row>
    <row r="321" spans="1:32" ht="18" customHeight="1" x14ac:dyDescent="0.3">
      <c r="A321" s="57"/>
      <c r="B321" s="57"/>
      <c r="C321" s="58"/>
      <c r="D321" s="71"/>
      <c r="E321" s="59"/>
      <c r="F321" s="59"/>
      <c r="G321" s="59"/>
      <c r="H321" s="60"/>
      <c r="I321" s="61"/>
      <c r="J321" s="60"/>
      <c r="K321" s="61"/>
      <c r="L321" s="139">
        <f>Inventory[[#This Row],[Sold - In-Store (Units)]]+Inventory[[#This Row],[Sold - Remotely (Units)]]</f>
        <v>0</v>
      </c>
      <c r="M321" s="140">
        <f>Inventory[[#This Row],[Sold - In-Store (Net Sales $)]]+Inventory[[#This Row],[Sold - Remotely (Net Sales $)]]</f>
        <v>0</v>
      </c>
      <c r="N321" s="60"/>
      <c r="O321" s="60"/>
      <c r="P321" s="60"/>
      <c r="Q321" s="60"/>
      <c r="R321" s="62"/>
      <c r="S321" s="63"/>
      <c r="T32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21" s="65"/>
      <c r="V321" s="66">
        <f>Inventory[[#This Row],[Net Weight/Unit]]*Inventory[[#This Row],[Closing Balance (Units)]]</f>
        <v>0</v>
      </c>
      <c r="W321" s="67">
        <f>Inventory[[#This Row],[Net Weight/Unit]]*Inventory[[#This Row],[Sold - Remotely (Units)]]</f>
        <v>0</v>
      </c>
      <c r="X321" s="67">
        <f>Inventory[[#This Row],[Net Weight/Unit]]*Inventory[[#This Row],[Sold - In-Store (Units)]]</f>
        <v>0</v>
      </c>
      <c r="Y321" s="67">
        <f>Inventory[[#This Row],[Net Weight/Unit]]*Inventory[[#This Row],[Sold - Total (Units)]]</f>
        <v>0</v>
      </c>
      <c r="Z321" s="70">
        <f>'Report Details'!$B$8</f>
        <v>0</v>
      </c>
      <c r="AA321" s="70">
        <f>'Report Details'!$B$9</f>
        <v>0</v>
      </c>
      <c r="AB321" s="70">
        <f>'Report Details'!$B$10</f>
        <v>0</v>
      </c>
      <c r="AC32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21" s="70">
        <f>'Report Details'!$B$11</f>
        <v>0</v>
      </c>
      <c r="AE321" s="70"/>
      <c r="AF321" s="70"/>
    </row>
    <row r="322" spans="1:32" ht="18" customHeight="1" x14ac:dyDescent="0.3">
      <c r="A322" s="57"/>
      <c r="B322" s="57"/>
      <c r="C322" s="58"/>
      <c r="D322" s="71"/>
      <c r="E322" s="59"/>
      <c r="F322" s="59"/>
      <c r="G322" s="59"/>
      <c r="H322" s="60"/>
      <c r="I322" s="61"/>
      <c r="J322" s="60"/>
      <c r="K322" s="61"/>
      <c r="L322" s="139">
        <f>Inventory[[#This Row],[Sold - In-Store (Units)]]+Inventory[[#This Row],[Sold - Remotely (Units)]]</f>
        <v>0</v>
      </c>
      <c r="M322" s="140">
        <f>Inventory[[#This Row],[Sold - In-Store (Net Sales $)]]+Inventory[[#This Row],[Sold - Remotely (Net Sales $)]]</f>
        <v>0</v>
      </c>
      <c r="N322" s="60"/>
      <c r="O322" s="60"/>
      <c r="P322" s="60"/>
      <c r="Q322" s="60"/>
      <c r="R322" s="62"/>
      <c r="S322" s="63"/>
      <c r="T32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22" s="65"/>
      <c r="V322" s="66">
        <f>Inventory[[#This Row],[Net Weight/Unit]]*Inventory[[#This Row],[Closing Balance (Units)]]</f>
        <v>0</v>
      </c>
      <c r="W322" s="67">
        <f>Inventory[[#This Row],[Net Weight/Unit]]*Inventory[[#This Row],[Sold - Remotely (Units)]]</f>
        <v>0</v>
      </c>
      <c r="X322" s="67">
        <f>Inventory[[#This Row],[Net Weight/Unit]]*Inventory[[#This Row],[Sold - In-Store (Units)]]</f>
        <v>0</v>
      </c>
      <c r="Y322" s="67">
        <f>Inventory[[#This Row],[Net Weight/Unit]]*Inventory[[#This Row],[Sold - Total (Units)]]</f>
        <v>0</v>
      </c>
      <c r="Z322" s="70">
        <f>'Report Details'!$B$8</f>
        <v>0</v>
      </c>
      <c r="AA322" s="70">
        <f>'Report Details'!$B$9</f>
        <v>0</v>
      </c>
      <c r="AB322" s="70">
        <f>'Report Details'!$B$10</f>
        <v>0</v>
      </c>
      <c r="AC32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22" s="70">
        <f>'Report Details'!$B$11</f>
        <v>0</v>
      </c>
      <c r="AE322" s="70"/>
      <c r="AF322" s="70"/>
    </row>
    <row r="323" spans="1:32" ht="18" customHeight="1" x14ac:dyDescent="0.3">
      <c r="A323" s="57"/>
      <c r="B323" s="57"/>
      <c r="C323" s="58"/>
      <c r="D323" s="71"/>
      <c r="E323" s="59"/>
      <c r="F323" s="59"/>
      <c r="G323" s="59"/>
      <c r="H323" s="60"/>
      <c r="I323" s="61"/>
      <c r="J323" s="60"/>
      <c r="K323" s="61"/>
      <c r="L323" s="139">
        <f>Inventory[[#This Row],[Sold - In-Store (Units)]]+Inventory[[#This Row],[Sold - Remotely (Units)]]</f>
        <v>0</v>
      </c>
      <c r="M323" s="140">
        <f>Inventory[[#This Row],[Sold - In-Store (Net Sales $)]]+Inventory[[#This Row],[Sold - Remotely (Net Sales $)]]</f>
        <v>0</v>
      </c>
      <c r="N323" s="60"/>
      <c r="O323" s="60"/>
      <c r="P323" s="60"/>
      <c r="Q323" s="60"/>
      <c r="R323" s="62"/>
      <c r="S323" s="63"/>
      <c r="T32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23" s="65"/>
      <c r="V323" s="66">
        <f>Inventory[[#This Row],[Net Weight/Unit]]*Inventory[[#This Row],[Closing Balance (Units)]]</f>
        <v>0</v>
      </c>
      <c r="W323" s="67">
        <f>Inventory[[#This Row],[Net Weight/Unit]]*Inventory[[#This Row],[Sold - Remotely (Units)]]</f>
        <v>0</v>
      </c>
      <c r="X323" s="67">
        <f>Inventory[[#This Row],[Net Weight/Unit]]*Inventory[[#This Row],[Sold - In-Store (Units)]]</f>
        <v>0</v>
      </c>
      <c r="Y323" s="67">
        <f>Inventory[[#This Row],[Net Weight/Unit]]*Inventory[[#This Row],[Sold - Total (Units)]]</f>
        <v>0</v>
      </c>
      <c r="Z323" s="70">
        <f>'Report Details'!$B$8</f>
        <v>0</v>
      </c>
      <c r="AA323" s="70">
        <f>'Report Details'!$B$9</f>
        <v>0</v>
      </c>
      <c r="AB323" s="70">
        <f>'Report Details'!$B$10</f>
        <v>0</v>
      </c>
      <c r="AC32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23" s="70">
        <f>'Report Details'!$B$11</f>
        <v>0</v>
      </c>
      <c r="AE323" s="70"/>
      <c r="AF323" s="70"/>
    </row>
    <row r="324" spans="1:32" ht="18" customHeight="1" x14ac:dyDescent="0.3">
      <c r="A324" s="57"/>
      <c r="B324" s="57"/>
      <c r="C324" s="58"/>
      <c r="D324" s="71"/>
      <c r="E324" s="59"/>
      <c r="F324" s="59"/>
      <c r="G324" s="59"/>
      <c r="H324" s="60"/>
      <c r="I324" s="61"/>
      <c r="J324" s="60"/>
      <c r="K324" s="61"/>
      <c r="L324" s="139">
        <f>Inventory[[#This Row],[Sold - In-Store (Units)]]+Inventory[[#This Row],[Sold - Remotely (Units)]]</f>
        <v>0</v>
      </c>
      <c r="M324" s="140">
        <f>Inventory[[#This Row],[Sold - In-Store (Net Sales $)]]+Inventory[[#This Row],[Sold - Remotely (Net Sales $)]]</f>
        <v>0</v>
      </c>
      <c r="N324" s="60"/>
      <c r="O324" s="60"/>
      <c r="P324" s="60"/>
      <c r="Q324" s="60"/>
      <c r="R324" s="62"/>
      <c r="S324" s="63"/>
      <c r="T32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24" s="65"/>
      <c r="V324" s="66">
        <f>Inventory[[#This Row],[Net Weight/Unit]]*Inventory[[#This Row],[Closing Balance (Units)]]</f>
        <v>0</v>
      </c>
      <c r="W324" s="67">
        <f>Inventory[[#This Row],[Net Weight/Unit]]*Inventory[[#This Row],[Sold - Remotely (Units)]]</f>
        <v>0</v>
      </c>
      <c r="X324" s="67">
        <f>Inventory[[#This Row],[Net Weight/Unit]]*Inventory[[#This Row],[Sold - In-Store (Units)]]</f>
        <v>0</v>
      </c>
      <c r="Y324" s="67">
        <f>Inventory[[#This Row],[Net Weight/Unit]]*Inventory[[#This Row],[Sold - Total (Units)]]</f>
        <v>0</v>
      </c>
      <c r="Z324" s="70">
        <f>'Report Details'!$B$8</f>
        <v>0</v>
      </c>
      <c r="AA324" s="70">
        <f>'Report Details'!$B$9</f>
        <v>0</v>
      </c>
      <c r="AB324" s="70">
        <f>'Report Details'!$B$10</f>
        <v>0</v>
      </c>
      <c r="AC32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24" s="70">
        <f>'Report Details'!$B$11</f>
        <v>0</v>
      </c>
      <c r="AE324" s="70"/>
      <c r="AF324" s="70"/>
    </row>
    <row r="325" spans="1:32" ht="18" customHeight="1" x14ac:dyDescent="0.3">
      <c r="A325" s="57"/>
      <c r="B325" s="57"/>
      <c r="C325" s="58"/>
      <c r="D325" s="71"/>
      <c r="E325" s="59"/>
      <c r="F325" s="59"/>
      <c r="G325" s="59"/>
      <c r="H325" s="60"/>
      <c r="I325" s="61"/>
      <c r="J325" s="60"/>
      <c r="K325" s="61"/>
      <c r="L325" s="139">
        <f>Inventory[[#This Row],[Sold - In-Store (Units)]]+Inventory[[#This Row],[Sold - Remotely (Units)]]</f>
        <v>0</v>
      </c>
      <c r="M325" s="140">
        <f>Inventory[[#This Row],[Sold - In-Store (Net Sales $)]]+Inventory[[#This Row],[Sold - Remotely (Net Sales $)]]</f>
        <v>0</v>
      </c>
      <c r="N325" s="60"/>
      <c r="O325" s="60"/>
      <c r="P325" s="60"/>
      <c r="Q325" s="60"/>
      <c r="R325" s="62"/>
      <c r="S325" s="63"/>
      <c r="T32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25" s="65"/>
      <c r="V325" s="66">
        <f>Inventory[[#This Row],[Net Weight/Unit]]*Inventory[[#This Row],[Closing Balance (Units)]]</f>
        <v>0</v>
      </c>
      <c r="W325" s="67">
        <f>Inventory[[#This Row],[Net Weight/Unit]]*Inventory[[#This Row],[Sold - Remotely (Units)]]</f>
        <v>0</v>
      </c>
      <c r="X325" s="67">
        <f>Inventory[[#This Row],[Net Weight/Unit]]*Inventory[[#This Row],[Sold - In-Store (Units)]]</f>
        <v>0</v>
      </c>
      <c r="Y325" s="67">
        <f>Inventory[[#This Row],[Net Weight/Unit]]*Inventory[[#This Row],[Sold - Total (Units)]]</f>
        <v>0</v>
      </c>
      <c r="Z325" s="70">
        <f>'Report Details'!$B$8</f>
        <v>0</v>
      </c>
      <c r="AA325" s="70">
        <f>'Report Details'!$B$9</f>
        <v>0</v>
      </c>
      <c r="AB325" s="70">
        <f>'Report Details'!$B$10</f>
        <v>0</v>
      </c>
      <c r="AC32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25" s="70">
        <f>'Report Details'!$B$11</f>
        <v>0</v>
      </c>
      <c r="AE325" s="70"/>
      <c r="AF325" s="70"/>
    </row>
    <row r="326" spans="1:32" ht="18" customHeight="1" x14ac:dyDescent="0.3">
      <c r="A326" s="57"/>
      <c r="B326" s="57"/>
      <c r="C326" s="58"/>
      <c r="D326" s="71"/>
      <c r="E326" s="59"/>
      <c r="F326" s="59"/>
      <c r="G326" s="59"/>
      <c r="H326" s="60"/>
      <c r="I326" s="61"/>
      <c r="J326" s="60"/>
      <c r="K326" s="61"/>
      <c r="L326" s="139">
        <f>Inventory[[#This Row],[Sold - In-Store (Units)]]+Inventory[[#This Row],[Sold - Remotely (Units)]]</f>
        <v>0</v>
      </c>
      <c r="M326" s="140">
        <f>Inventory[[#This Row],[Sold - In-Store (Net Sales $)]]+Inventory[[#This Row],[Sold - Remotely (Net Sales $)]]</f>
        <v>0</v>
      </c>
      <c r="N326" s="60"/>
      <c r="O326" s="60"/>
      <c r="P326" s="60"/>
      <c r="Q326" s="60"/>
      <c r="R326" s="62"/>
      <c r="S326" s="63"/>
      <c r="T32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26" s="65"/>
      <c r="V326" s="66">
        <f>Inventory[[#This Row],[Net Weight/Unit]]*Inventory[[#This Row],[Closing Balance (Units)]]</f>
        <v>0</v>
      </c>
      <c r="W326" s="67">
        <f>Inventory[[#This Row],[Net Weight/Unit]]*Inventory[[#This Row],[Sold - Remotely (Units)]]</f>
        <v>0</v>
      </c>
      <c r="X326" s="67">
        <f>Inventory[[#This Row],[Net Weight/Unit]]*Inventory[[#This Row],[Sold - In-Store (Units)]]</f>
        <v>0</v>
      </c>
      <c r="Y326" s="67">
        <f>Inventory[[#This Row],[Net Weight/Unit]]*Inventory[[#This Row],[Sold - Total (Units)]]</f>
        <v>0</v>
      </c>
      <c r="Z326" s="70">
        <f>'Report Details'!$B$8</f>
        <v>0</v>
      </c>
      <c r="AA326" s="70">
        <f>'Report Details'!$B$9</f>
        <v>0</v>
      </c>
      <c r="AB326" s="70">
        <f>'Report Details'!$B$10</f>
        <v>0</v>
      </c>
      <c r="AC32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26" s="70">
        <f>'Report Details'!$B$11</f>
        <v>0</v>
      </c>
      <c r="AE326" s="70"/>
      <c r="AF326" s="70"/>
    </row>
    <row r="327" spans="1:32" ht="18" customHeight="1" x14ac:dyDescent="0.3">
      <c r="A327" s="57"/>
      <c r="B327" s="57"/>
      <c r="C327" s="58"/>
      <c r="D327" s="59"/>
      <c r="E327" s="59"/>
      <c r="F327" s="59"/>
      <c r="G327" s="59"/>
      <c r="H327" s="60"/>
      <c r="I327" s="61"/>
      <c r="J327" s="60"/>
      <c r="K327" s="61"/>
      <c r="L327" s="139">
        <f>Inventory[[#This Row],[Sold - In-Store (Units)]]+Inventory[[#This Row],[Sold - Remotely (Units)]]</f>
        <v>0</v>
      </c>
      <c r="M327" s="140">
        <f>Inventory[[#This Row],[Sold - In-Store (Net Sales $)]]+Inventory[[#This Row],[Sold - Remotely (Net Sales $)]]</f>
        <v>0</v>
      </c>
      <c r="N327" s="60"/>
      <c r="O327" s="60"/>
      <c r="P327" s="60"/>
      <c r="Q327" s="60"/>
      <c r="R327" s="62"/>
      <c r="S327" s="63"/>
      <c r="T32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27" s="65"/>
      <c r="V327" s="66">
        <f>Inventory[[#This Row],[Net Weight/Unit]]*Inventory[[#This Row],[Closing Balance (Units)]]</f>
        <v>0</v>
      </c>
      <c r="W327" s="67">
        <f>Inventory[[#This Row],[Net Weight/Unit]]*Inventory[[#This Row],[Sold - Remotely (Units)]]</f>
        <v>0</v>
      </c>
      <c r="X327" s="67">
        <f>Inventory[[#This Row],[Net Weight/Unit]]*Inventory[[#This Row],[Sold - In-Store (Units)]]</f>
        <v>0</v>
      </c>
      <c r="Y327" s="67">
        <f>Inventory[[#This Row],[Net Weight/Unit]]*Inventory[[#This Row],[Sold - Total (Units)]]</f>
        <v>0</v>
      </c>
      <c r="Z327" s="68">
        <f>'Report Details'!$B$8</f>
        <v>0</v>
      </c>
      <c r="AA327" s="68">
        <f>'Report Details'!$B$9</f>
        <v>0</v>
      </c>
      <c r="AB327" s="68">
        <f>'Report Details'!$B$10</f>
        <v>0</v>
      </c>
      <c r="AC32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27" s="70">
        <f>'Report Details'!$B$11</f>
        <v>0</v>
      </c>
      <c r="AE327" s="70"/>
      <c r="AF327" s="70"/>
    </row>
    <row r="328" spans="1:32" ht="18" customHeight="1" x14ac:dyDescent="0.3">
      <c r="A328" s="57"/>
      <c r="B328" s="57"/>
      <c r="C328" s="58"/>
      <c r="D328" s="59"/>
      <c r="E328" s="59"/>
      <c r="F328" s="59"/>
      <c r="G328" s="59"/>
      <c r="H328" s="60"/>
      <c r="I328" s="61"/>
      <c r="J328" s="60"/>
      <c r="K328" s="61"/>
      <c r="L328" s="139">
        <f>Inventory[[#This Row],[Sold - In-Store (Units)]]+Inventory[[#This Row],[Sold - Remotely (Units)]]</f>
        <v>0</v>
      </c>
      <c r="M328" s="140">
        <f>Inventory[[#This Row],[Sold - In-Store (Net Sales $)]]+Inventory[[#This Row],[Sold - Remotely (Net Sales $)]]</f>
        <v>0</v>
      </c>
      <c r="N328" s="60"/>
      <c r="O328" s="60"/>
      <c r="P328" s="60"/>
      <c r="Q328" s="60"/>
      <c r="R328" s="62"/>
      <c r="S328" s="63"/>
      <c r="T32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28" s="65"/>
      <c r="V328" s="66">
        <f>Inventory[[#This Row],[Net Weight/Unit]]*Inventory[[#This Row],[Closing Balance (Units)]]</f>
        <v>0</v>
      </c>
      <c r="W328" s="67">
        <f>Inventory[[#This Row],[Net Weight/Unit]]*Inventory[[#This Row],[Sold - Remotely (Units)]]</f>
        <v>0</v>
      </c>
      <c r="X328" s="67">
        <f>Inventory[[#This Row],[Net Weight/Unit]]*Inventory[[#This Row],[Sold - In-Store (Units)]]</f>
        <v>0</v>
      </c>
      <c r="Y328" s="67">
        <f>Inventory[[#This Row],[Net Weight/Unit]]*Inventory[[#This Row],[Sold - Total (Units)]]</f>
        <v>0</v>
      </c>
      <c r="Z328" s="68">
        <f>'Report Details'!$B$8</f>
        <v>0</v>
      </c>
      <c r="AA328" s="68">
        <f>'Report Details'!$B$9</f>
        <v>0</v>
      </c>
      <c r="AB328" s="68">
        <f>'Report Details'!$B$10</f>
        <v>0</v>
      </c>
      <c r="AC32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28" s="70">
        <f>'Report Details'!$B$11</f>
        <v>0</v>
      </c>
      <c r="AE328" s="70"/>
      <c r="AF328" s="70"/>
    </row>
    <row r="329" spans="1:32" ht="18" customHeight="1" x14ac:dyDescent="0.3">
      <c r="A329" s="57"/>
      <c r="B329" s="57"/>
      <c r="C329" s="58"/>
      <c r="D329" s="59"/>
      <c r="E329" s="59"/>
      <c r="F329" s="59"/>
      <c r="G329" s="59"/>
      <c r="H329" s="60"/>
      <c r="I329" s="61"/>
      <c r="J329" s="60"/>
      <c r="K329" s="61"/>
      <c r="L329" s="139">
        <f>Inventory[[#This Row],[Sold - In-Store (Units)]]+Inventory[[#This Row],[Sold - Remotely (Units)]]</f>
        <v>0</v>
      </c>
      <c r="M329" s="140">
        <f>Inventory[[#This Row],[Sold - In-Store (Net Sales $)]]+Inventory[[#This Row],[Sold - Remotely (Net Sales $)]]</f>
        <v>0</v>
      </c>
      <c r="N329" s="60"/>
      <c r="O329" s="60"/>
      <c r="P329" s="60"/>
      <c r="Q329" s="60"/>
      <c r="R329" s="62"/>
      <c r="S329" s="63"/>
      <c r="T32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29" s="65"/>
      <c r="V329" s="66">
        <f>Inventory[[#This Row],[Net Weight/Unit]]*Inventory[[#This Row],[Closing Balance (Units)]]</f>
        <v>0</v>
      </c>
      <c r="W329" s="67">
        <f>Inventory[[#This Row],[Net Weight/Unit]]*Inventory[[#This Row],[Sold - Remotely (Units)]]</f>
        <v>0</v>
      </c>
      <c r="X329" s="67">
        <f>Inventory[[#This Row],[Net Weight/Unit]]*Inventory[[#This Row],[Sold - In-Store (Units)]]</f>
        <v>0</v>
      </c>
      <c r="Y329" s="67">
        <f>Inventory[[#This Row],[Net Weight/Unit]]*Inventory[[#This Row],[Sold - Total (Units)]]</f>
        <v>0</v>
      </c>
      <c r="Z329" s="68">
        <f>'Report Details'!$B$8</f>
        <v>0</v>
      </c>
      <c r="AA329" s="68">
        <f>'Report Details'!$B$9</f>
        <v>0</v>
      </c>
      <c r="AB329" s="68">
        <f>'Report Details'!$B$10</f>
        <v>0</v>
      </c>
      <c r="AC32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29" s="70">
        <f>'Report Details'!$B$11</f>
        <v>0</v>
      </c>
      <c r="AE329" s="70"/>
      <c r="AF329" s="70"/>
    </row>
    <row r="330" spans="1:32" ht="18" customHeight="1" x14ac:dyDescent="0.3">
      <c r="A330" s="57"/>
      <c r="B330" s="57"/>
      <c r="C330" s="58"/>
      <c r="D330" s="59"/>
      <c r="E330" s="59"/>
      <c r="F330" s="59"/>
      <c r="G330" s="59"/>
      <c r="H330" s="60"/>
      <c r="I330" s="61"/>
      <c r="J330" s="60"/>
      <c r="K330" s="61"/>
      <c r="L330" s="139">
        <f>Inventory[[#This Row],[Sold - In-Store (Units)]]+Inventory[[#This Row],[Sold - Remotely (Units)]]</f>
        <v>0</v>
      </c>
      <c r="M330" s="140">
        <f>Inventory[[#This Row],[Sold - In-Store (Net Sales $)]]+Inventory[[#This Row],[Sold - Remotely (Net Sales $)]]</f>
        <v>0</v>
      </c>
      <c r="N330" s="60"/>
      <c r="O330" s="60"/>
      <c r="P330" s="60"/>
      <c r="Q330" s="60"/>
      <c r="R330" s="62"/>
      <c r="S330" s="63"/>
      <c r="T33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30" s="65"/>
      <c r="V330" s="66">
        <f>Inventory[[#This Row],[Net Weight/Unit]]*Inventory[[#This Row],[Closing Balance (Units)]]</f>
        <v>0</v>
      </c>
      <c r="W330" s="67">
        <f>Inventory[[#This Row],[Net Weight/Unit]]*Inventory[[#This Row],[Sold - Remotely (Units)]]</f>
        <v>0</v>
      </c>
      <c r="X330" s="67">
        <f>Inventory[[#This Row],[Net Weight/Unit]]*Inventory[[#This Row],[Sold - In-Store (Units)]]</f>
        <v>0</v>
      </c>
      <c r="Y330" s="67">
        <f>Inventory[[#This Row],[Net Weight/Unit]]*Inventory[[#This Row],[Sold - Total (Units)]]</f>
        <v>0</v>
      </c>
      <c r="Z330" s="68">
        <f>'Report Details'!$B$8</f>
        <v>0</v>
      </c>
      <c r="AA330" s="68">
        <f>'Report Details'!$B$9</f>
        <v>0</v>
      </c>
      <c r="AB330" s="68">
        <f>'Report Details'!$B$10</f>
        <v>0</v>
      </c>
      <c r="AC33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30" s="70">
        <f>'Report Details'!$B$11</f>
        <v>0</v>
      </c>
      <c r="AE330" s="70"/>
      <c r="AF330" s="70"/>
    </row>
    <row r="331" spans="1:32" ht="18" customHeight="1" x14ac:dyDescent="0.3">
      <c r="A331" s="57"/>
      <c r="B331" s="57"/>
      <c r="C331" s="58"/>
      <c r="D331" s="59"/>
      <c r="E331" s="59"/>
      <c r="F331" s="59"/>
      <c r="G331" s="59"/>
      <c r="H331" s="60"/>
      <c r="I331" s="61"/>
      <c r="J331" s="60"/>
      <c r="K331" s="61"/>
      <c r="L331" s="139">
        <f>Inventory[[#This Row],[Sold - In-Store (Units)]]+Inventory[[#This Row],[Sold - Remotely (Units)]]</f>
        <v>0</v>
      </c>
      <c r="M331" s="140">
        <f>Inventory[[#This Row],[Sold - In-Store (Net Sales $)]]+Inventory[[#This Row],[Sold - Remotely (Net Sales $)]]</f>
        <v>0</v>
      </c>
      <c r="N331" s="60"/>
      <c r="O331" s="60"/>
      <c r="P331" s="60"/>
      <c r="Q331" s="60"/>
      <c r="R331" s="62"/>
      <c r="S331" s="63"/>
      <c r="T33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31" s="65"/>
      <c r="V331" s="66">
        <f>Inventory[[#This Row],[Net Weight/Unit]]*Inventory[[#This Row],[Closing Balance (Units)]]</f>
        <v>0</v>
      </c>
      <c r="W331" s="67">
        <f>Inventory[[#This Row],[Net Weight/Unit]]*Inventory[[#This Row],[Sold - Remotely (Units)]]</f>
        <v>0</v>
      </c>
      <c r="X331" s="67">
        <f>Inventory[[#This Row],[Net Weight/Unit]]*Inventory[[#This Row],[Sold - In-Store (Units)]]</f>
        <v>0</v>
      </c>
      <c r="Y331" s="67">
        <f>Inventory[[#This Row],[Net Weight/Unit]]*Inventory[[#This Row],[Sold - Total (Units)]]</f>
        <v>0</v>
      </c>
      <c r="Z331" s="68">
        <f>'Report Details'!$B$8</f>
        <v>0</v>
      </c>
      <c r="AA331" s="68">
        <f>'Report Details'!$B$9</f>
        <v>0</v>
      </c>
      <c r="AB331" s="68">
        <f>'Report Details'!$B$10</f>
        <v>0</v>
      </c>
      <c r="AC33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31" s="70">
        <f>'Report Details'!$B$11</f>
        <v>0</v>
      </c>
      <c r="AE331" s="70"/>
      <c r="AF331" s="70"/>
    </row>
    <row r="332" spans="1:32" ht="18" customHeight="1" x14ac:dyDescent="0.3">
      <c r="A332" s="57"/>
      <c r="B332" s="57"/>
      <c r="C332" s="58"/>
      <c r="D332" s="59"/>
      <c r="E332" s="59"/>
      <c r="F332" s="59"/>
      <c r="G332" s="59"/>
      <c r="H332" s="60"/>
      <c r="I332" s="61"/>
      <c r="J332" s="60"/>
      <c r="K332" s="61"/>
      <c r="L332" s="139">
        <f>Inventory[[#This Row],[Sold - In-Store (Units)]]+Inventory[[#This Row],[Sold - Remotely (Units)]]</f>
        <v>0</v>
      </c>
      <c r="M332" s="140">
        <f>Inventory[[#This Row],[Sold - In-Store (Net Sales $)]]+Inventory[[#This Row],[Sold - Remotely (Net Sales $)]]</f>
        <v>0</v>
      </c>
      <c r="N332" s="60"/>
      <c r="O332" s="60"/>
      <c r="P332" s="60"/>
      <c r="Q332" s="60"/>
      <c r="R332" s="62"/>
      <c r="S332" s="63"/>
      <c r="T33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32" s="65"/>
      <c r="V332" s="66">
        <f>Inventory[[#This Row],[Net Weight/Unit]]*Inventory[[#This Row],[Closing Balance (Units)]]</f>
        <v>0</v>
      </c>
      <c r="W332" s="67">
        <f>Inventory[[#This Row],[Net Weight/Unit]]*Inventory[[#This Row],[Sold - Remotely (Units)]]</f>
        <v>0</v>
      </c>
      <c r="X332" s="67">
        <f>Inventory[[#This Row],[Net Weight/Unit]]*Inventory[[#This Row],[Sold - In-Store (Units)]]</f>
        <v>0</v>
      </c>
      <c r="Y332" s="67">
        <f>Inventory[[#This Row],[Net Weight/Unit]]*Inventory[[#This Row],[Sold - Total (Units)]]</f>
        <v>0</v>
      </c>
      <c r="Z332" s="68">
        <f>'Report Details'!$B$8</f>
        <v>0</v>
      </c>
      <c r="AA332" s="68">
        <f>'Report Details'!$B$9</f>
        <v>0</v>
      </c>
      <c r="AB332" s="68">
        <f>'Report Details'!$B$10</f>
        <v>0</v>
      </c>
      <c r="AC33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32" s="70">
        <f>'Report Details'!$B$11</f>
        <v>0</v>
      </c>
      <c r="AE332" s="70"/>
      <c r="AF332" s="70"/>
    </row>
    <row r="333" spans="1:32" ht="18" customHeight="1" x14ac:dyDescent="0.3">
      <c r="A333" s="57"/>
      <c r="B333" s="57"/>
      <c r="C333" s="79"/>
      <c r="D333" s="71"/>
      <c r="E333" s="59"/>
      <c r="F333" s="59"/>
      <c r="G333" s="59"/>
      <c r="H333" s="60"/>
      <c r="I333" s="61"/>
      <c r="J333" s="60"/>
      <c r="K333" s="61"/>
      <c r="L333" s="139">
        <f>Inventory[[#This Row],[Sold - In-Store (Units)]]+Inventory[[#This Row],[Sold - Remotely (Units)]]</f>
        <v>0</v>
      </c>
      <c r="M333" s="140">
        <f>Inventory[[#This Row],[Sold - In-Store (Net Sales $)]]+Inventory[[#This Row],[Sold - Remotely (Net Sales $)]]</f>
        <v>0</v>
      </c>
      <c r="N333" s="60"/>
      <c r="O333" s="60"/>
      <c r="P333" s="60"/>
      <c r="Q333" s="60"/>
      <c r="R333" s="62"/>
      <c r="S333" s="63"/>
      <c r="T33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33" s="65"/>
      <c r="V333" s="66">
        <f>Inventory[[#This Row],[Net Weight/Unit]]*Inventory[[#This Row],[Closing Balance (Units)]]</f>
        <v>0</v>
      </c>
      <c r="W333" s="67">
        <f>Inventory[[#This Row],[Net Weight/Unit]]*Inventory[[#This Row],[Sold - Remotely (Units)]]</f>
        <v>0</v>
      </c>
      <c r="X333" s="67">
        <f>Inventory[[#This Row],[Net Weight/Unit]]*Inventory[[#This Row],[Sold - In-Store (Units)]]</f>
        <v>0</v>
      </c>
      <c r="Y333" s="67">
        <f>Inventory[[#This Row],[Net Weight/Unit]]*Inventory[[#This Row],[Sold - Total (Units)]]</f>
        <v>0</v>
      </c>
      <c r="Z333" s="68">
        <f>'Report Details'!$B$8</f>
        <v>0</v>
      </c>
      <c r="AA333" s="68">
        <f>'Report Details'!$B$9</f>
        <v>0</v>
      </c>
      <c r="AB333" s="68">
        <f>'Report Details'!$B$10</f>
        <v>0</v>
      </c>
      <c r="AC33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33" s="70">
        <f>'Report Details'!$B$11</f>
        <v>0</v>
      </c>
      <c r="AE333" s="70"/>
      <c r="AF333" s="70"/>
    </row>
    <row r="334" spans="1:32" ht="18" customHeight="1" x14ac:dyDescent="0.3">
      <c r="A334" s="57"/>
      <c r="B334" s="57"/>
      <c r="C334" s="79"/>
      <c r="D334" s="71"/>
      <c r="E334" s="59"/>
      <c r="F334" s="59"/>
      <c r="G334" s="59"/>
      <c r="H334" s="60"/>
      <c r="I334" s="61"/>
      <c r="J334" s="60"/>
      <c r="K334" s="61"/>
      <c r="L334" s="139">
        <f>Inventory[[#This Row],[Sold - In-Store (Units)]]+Inventory[[#This Row],[Sold - Remotely (Units)]]</f>
        <v>0</v>
      </c>
      <c r="M334" s="140">
        <f>Inventory[[#This Row],[Sold - In-Store (Net Sales $)]]+Inventory[[#This Row],[Sold - Remotely (Net Sales $)]]</f>
        <v>0</v>
      </c>
      <c r="N334" s="60"/>
      <c r="O334" s="60"/>
      <c r="P334" s="60"/>
      <c r="Q334" s="60"/>
      <c r="R334" s="62"/>
      <c r="S334" s="63"/>
      <c r="T33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34" s="65"/>
      <c r="V334" s="66">
        <f>Inventory[[#This Row],[Net Weight/Unit]]*Inventory[[#This Row],[Closing Balance (Units)]]</f>
        <v>0</v>
      </c>
      <c r="W334" s="67">
        <f>Inventory[[#This Row],[Net Weight/Unit]]*Inventory[[#This Row],[Sold - Remotely (Units)]]</f>
        <v>0</v>
      </c>
      <c r="X334" s="67">
        <f>Inventory[[#This Row],[Net Weight/Unit]]*Inventory[[#This Row],[Sold - In-Store (Units)]]</f>
        <v>0</v>
      </c>
      <c r="Y334" s="67">
        <f>Inventory[[#This Row],[Net Weight/Unit]]*Inventory[[#This Row],[Sold - Total (Units)]]</f>
        <v>0</v>
      </c>
      <c r="Z334" s="68">
        <f>'Report Details'!$B$8</f>
        <v>0</v>
      </c>
      <c r="AA334" s="68">
        <f>'Report Details'!$B$9</f>
        <v>0</v>
      </c>
      <c r="AB334" s="68">
        <f>'Report Details'!$B$10</f>
        <v>0</v>
      </c>
      <c r="AC33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34" s="70">
        <f>'Report Details'!$B$11</f>
        <v>0</v>
      </c>
      <c r="AE334" s="70"/>
      <c r="AF334" s="70"/>
    </row>
    <row r="335" spans="1:32" ht="18" customHeight="1" x14ac:dyDescent="0.3">
      <c r="A335" s="57"/>
      <c r="B335" s="57"/>
      <c r="C335" s="79"/>
      <c r="D335" s="71"/>
      <c r="E335" s="59"/>
      <c r="F335" s="59"/>
      <c r="G335" s="59"/>
      <c r="H335" s="60"/>
      <c r="I335" s="61"/>
      <c r="J335" s="60"/>
      <c r="K335" s="61"/>
      <c r="L335" s="139">
        <f>Inventory[[#This Row],[Sold - In-Store (Units)]]+Inventory[[#This Row],[Sold - Remotely (Units)]]</f>
        <v>0</v>
      </c>
      <c r="M335" s="140">
        <f>Inventory[[#This Row],[Sold - In-Store (Net Sales $)]]+Inventory[[#This Row],[Sold - Remotely (Net Sales $)]]</f>
        <v>0</v>
      </c>
      <c r="N335" s="60"/>
      <c r="O335" s="60"/>
      <c r="P335" s="60"/>
      <c r="Q335" s="60"/>
      <c r="R335" s="62"/>
      <c r="S335" s="63"/>
      <c r="T33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35" s="65"/>
      <c r="V335" s="66">
        <f>Inventory[[#This Row],[Net Weight/Unit]]*Inventory[[#This Row],[Closing Balance (Units)]]</f>
        <v>0</v>
      </c>
      <c r="W335" s="67">
        <f>Inventory[[#This Row],[Net Weight/Unit]]*Inventory[[#This Row],[Sold - Remotely (Units)]]</f>
        <v>0</v>
      </c>
      <c r="X335" s="67">
        <f>Inventory[[#This Row],[Net Weight/Unit]]*Inventory[[#This Row],[Sold - In-Store (Units)]]</f>
        <v>0</v>
      </c>
      <c r="Y335" s="67">
        <f>Inventory[[#This Row],[Net Weight/Unit]]*Inventory[[#This Row],[Sold - Total (Units)]]</f>
        <v>0</v>
      </c>
      <c r="Z335" s="68">
        <f>'Report Details'!$B$8</f>
        <v>0</v>
      </c>
      <c r="AA335" s="68">
        <f>'Report Details'!$B$9</f>
        <v>0</v>
      </c>
      <c r="AB335" s="68">
        <f>'Report Details'!$B$10</f>
        <v>0</v>
      </c>
      <c r="AC33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35" s="70">
        <f>'Report Details'!$B$11</f>
        <v>0</v>
      </c>
      <c r="AE335" s="70"/>
      <c r="AF335" s="70"/>
    </row>
    <row r="336" spans="1:32" ht="18" customHeight="1" x14ac:dyDescent="0.3">
      <c r="A336" s="57"/>
      <c r="B336" s="57"/>
      <c r="C336" s="79"/>
      <c r="D336" s="71"/>
      <c r="E336" s="59"/>
      <c r="F336" s="59"/>
      <c r="G336" s="59"/>
      <c r="H336" s="60"/>
      <c r="I336" s="61"/>
      <c r="J336" s="60"/>
      <c r="K336" s="61"/>
      <c r="L336" s="139">
        <f>Inventory[[#This Row],[Sold - In-Store (Units)]]+Inventory[[#This Row],[Sold - Remotely (Units)]]</f>
        <v>0</v>
      </c>
      <c r="M336" s="140">
        <f>Inventory[[#This Row],[Sold - In-Store (Net Sales $)]]+Inventory[[#This Row],[Sold - Remotely (Net Sales $)]]</f>
        <v>0</v>
      </c>
      <c r="N336" s="60"/>
      <c r="O336" s="60"/>
      <c r="P336" s="60"/>
      <c r="Q336" s="60"/>
      <c r="R336" s="62"/>
      <c r="S336" s="63"/>
      <c r="T33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36" s="65"/>
      <c r="V336" s="66">
        <f>Inventory[[#This Row],[Net Weight/Unit]]*Inventory[[#This Row],[Closing Balance (Units)]]</f>
        <v>0</v>
      </c>
      <c r="W336" s="67">
        <f>Inventory[[#This Row],[Net Weight/Unit]]*Inventory[[#This Row],[Sold - Remotely (Units)]]</f>
        <v>0</v>
      </c>
      <c r="X336" s="67">
        <f>Inventory[[#This Row],[Net Weight/Unit]]*Inventory[[#This Row],[Sold - In-Store (Units)]]</f>
        <v>0</v>
      </c>
      <c r="Y336" s="67">
        <f>Inventory[[#This Row],[Net Weight/Unit]]*Inventory[[#This Row],[Sold - Total (Units)]]</f>
        <v>0</v>
      </c>
      <c r="Z336" s="68">
        <f>'Report Details'!$B$8</f>
        <v>0</v>
      </c>
      <c r="AA336" s="68">
        <f>'Report Details'!$B$9</f>
        <v>0</v>
      </c>
      <c r="AB336" s="68">
        <f>'Report Details'!$B$10</f>
        <v>0</v>
      </c>
      <c r="AC33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36" s="70">
        <f>'Report Details'!$B$11</f>
        <v>0</v>
      </c>
      <c r="AE336" s="70"/>
      <c r="AF336" s="70"/>
    </row>
    <row r="337" spans="1:32" ht="18" customHeight="1" x14ac:dyDescent="0.3">
      <c r="A337" s="57"/>
      <c r="B337" s="57"/>
      <c r="C337" s="79"/>
      <c r="D337" s="71"/>
      <c r="E337" s="59"/>
      <c r="F337" s="59"/>
      <c r="G337" s="59"/>
      <c r="H337" s="60"/>
      <c r="I337" s="61"/>
      <c r="J337" s="60"/>
      <c r="K337" s="61"/>
      <c r="L337" s="139">
        <f>Inventory[[#This Row],[Sold - In-Store (Units)]]+Inventory[[#This Row],[Sold - Remotely (Units)]]</f>
        <v>0</v>
      </c>
      <c r="M337" s="140">
        <f>Inventory[[#This Row],[Sold - In-Store (Net Sales $)]]+Inventory[[#This Row],[Sold - Remotely (Net Sales $)]]</f>
        <v>0</v>
      </c>
      <c r="N337" s="60"/>
      <c r="O337" s="60"/>
      <c r="P337" s="60"/>
      <c r="Q337" s="60"/>
      <c r="R337" s="62"/>
      <c r="S337" s="63"/>
      <c r="T33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37" s="65"/>
      <c r="V337" s="66">
        <f>Inventory[[#This Row],[Net Weight/Unit]]*Inventory[[#This Row],[Closing Balance (Units)]]</f>
        <v>0</v>
      </c>
      <c r="W337" s="67">
        <f>Inventory[[#This Row],[Net Weight/Unit]]*Inventory[[#This Row],[Sold - Remotely (Units)]]</f>
        <v>0</v>
      </c>
      <c r="X337" s="67">
        <f>Inventory[[#This Row],[Net Weight/Unit]]*Inventory[[#This Row],[Sold - In-Store (Units)]]</f>
        <v>0</v>
      </c>
      <c r="Y337" s="67">
        <f>Inventory[[#This Row],[Net Weight/Unit]]*Inventory[[#This Row],[Sold - Total (Units)]]</f>
        <v>0</v>
      </c>
      <c r="Z337" s="68">
        <f>'Report Details'!$B$8</f>
        <v>0</v>
      </c>
      <c r="AA337" s="68">
        <f>'Report Details'!$B$9</f>
        <v>0</v>
      </c>
      <c r="AB337" s="68">
        <f>'Report Details'!$B$10</f>
        <v>0</v>
      </c>
      <c r="AC33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37" s="70">
        <f>'Report Details'!$B$11</f>
        <v>0</v>
      </c>
      <c r="AE337" s="70"/>
      <c r="AF337" s="70"/>
    </row>
    <row r="338" spans="1:32" ht="18" customHeight="1" x14ac:dyDescent="0.3">
      <c r="A338" s="57"/>
      <c r="B338" s="57"/>
      <c r="C338" s="79"/>
      <c r="D338" s="71"/>
      <c r="E338" s="59"/>
      <c r="F338" s="59"/>
      <c r="G338" s="59"/>
      <c r="H338" s="60"/>
      <c r="I338" s="61"/>
      <c r="J338" s="60"/>
      <c r="K338" s="61"/>
      <c r="L338" s="139">
        <f>Inventory[[#This Row],[Sold - In-Store (Units)]]+Inventory[[#This Row],[Sold - Remotely (Units)]]</f>
        <v>0</v>
      </c>
      <c r="M338" s="140">
        <f>Inventory[[#This Row],[Sold - In-Store (Net Sales $)]]+Inventory[[#This Row],[Sold - Remotely (Net Sales $)]]</f>
        <v>0</v>
      </c>
      <c r="N338" s="60"/>
      <c r="O338" s="60"/>
      <c r="P338" s="60"/>
      <c r="Q338" s="60"/>
      <c r="R338" s="62"/>
      <c r="S338" s="63"/>
      <c r="T33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38" s="65"/>
      <c r="V338" s="66">
        <f>Inventory[[#This Row],[Net Weight/Unit]]*Inventory[[#This Row],[Closing Balance (Units)]]</f>
        <v>0</v>
      </c>
      <c r="W338" s="67">
        <f>Inventory[[#This Row],[Net Weight/Unit]]*Inventory[[#This Row],[Sold - Remotely (Units)]]</f>
        <v>0</v>
      </c>
      <c r="X338" s="67">
        <f>Inventory[[#This Row],[Net Weight/Unit]]*Inventory[[#This Row],[Sold - In-Store (Units)]]</f>
        <v>0</v>
      </c>
      <c r="Y338" s="67">
        <f>Inventory[[#This Row],[Net Weight/Unit]]*Inventory[[#This Row],[Sold - Total (Units)]]</f>
        <v>0</v>
      </c>
      <c r="Z338" s="68">
        <f>'Report Details'!$B$8</f>
        <v>0</v>
      </c>
      <c r="AA338" s="68">
        <f>'Report Details'!$B$9</f>
        <v>0</v>
      </c>
      <c r="AB338" s="68">
        <f>'Report Details'!$B$10</f>
        <v>0</v>
      </c>
      <c r="AC33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38" s="70">
        <f>'Report Details'!$B$11</f>
        <v>0</v>
      </c>
      <c r="AE338" s="70"/>
      <c r="AF338" s="70"/>
    </row>
    <row r="339" spans="1:32" ht="18" customHeight="1" x14ac:dyDescent="0.3">
      <c r="A339" s="57"/>
      <c r="B339" s="57"/>
      <c r="C339" s="79"/>
      <c r="D339" s="71"/>
      <c r="E339" s="59"/>
      <c r="F339" s="59"/>
      <c r="G339" s="59"/>
      <c r="H339" s="60"/>
      <c r="I339" s="61"/>
      <c r="J339" s="60"/>
      <c r="K339" s="61"/>
      <c r="L339" s="139">
        <f>Inventory[[#This Row],[Sold - In-Store (Units)]]+Inventory[[#This Row],[Sold - Remotely (Units)]]</f>
        <v>0</v>
      </c>
      <c r="M339" s="140">
        <f>Inventory[[#This Row],[Sold - In-Store (Net Sales $)]]+Inventory[[#This Row],[Sold - Remotely (Net Sales $)]]</f>
        <v>0</v>
      </c>
      <c r="N339" s="60"/>
      <c r="O339" s="60"/>
      <c r="P339" s="60"/>
      <c r="Q339" s="60"/>
      <c r="R339" s="62"/>
      <c r="S339" s="63"/>
      <c r="T33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39" s="65"/>
      <c r="V339" s="66">
        <f>Inventory[[#This Row],[Net Weight/Unit]]*Inventory[[#This Row],[Closing Balance (Units)]]</f>
        <v>0</v>
      </c>
      <c r="W339" s="67">
        <f>Inventory[[#This Row],[Net Weight/Unit]]*Inventory[[#This Row],[Sold - Remotely (Units)]]</f>
        <v>0</v>
      </c>
      <c r="X339" s="67">
        <f>Inventory[[#This Row],[Net Weight/Unit]]*Inventory[[#This Row],[Sold - In-Store (Units)]]</f>
        <v>0</v>
      </c>
      <c r="Y339" s="67">
        <f>Inventory[[#This Row],[Net Weight/Unit]]*Inventory[[#This Row],[Sold - Total (Units)]]</f>
        <v>0</v>
      </c>
      <c r="Z339" s="68">
        <f>'Report Details'!$B$8</f>
        <v>0</v>
      </c>
      <c r="AA339" s="68">
        <f>'Report Details'!$B$9</f>
        <v>0</v>
      </c>
      <c r="AB339" s="68">
        <f>'Report Details'!$B$10</f>
        <v>0</v>
      </c>
      <c r="AC33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39" s="70">
        <f>'Report Details'!$B$11</f>
        <v>0</v>
      </c>
      <c r="AE339" s="70"/>
      <c r="AF339" s="70"/>
    </row>
    <row r="340" spans="1:32" ht="18" customHeight="1" x14ac:dyDescent="0.3">
      <c r="A340" s="57"/>
      <c r="B340" s="57"/>
      <c r="C340" s="79"/>
      <c r="D340" s="71"/>
      <c r="E340" s="59"/>
      <c r="F340" s="59"/>
      <c r="G340" s="59"/>
      <c r="H340" s="60"/>
      <c r="I340" s="61"/>
      <c r="J340" s="60"/>
      <c r="K340" s="61"/>
      <c r="L340" s="139">
        <f>Inventory[[#This Row],[Sold - In-Store (Units)]]+Inventory[[#This Row],[Sold - Remotely (Units)]]</f>
        <v>0</v>
      </c>
      <c r="M340" s="140">
        <f>Inventory[[#This Row],[Sold - In-Store (Net Sales $)]]+Inventory[[#This Row],[Sold - Remotely (Net Sales $)]]</f>
        <v>0</v>
      </c>
      <c r="N340" s="60"/>
      <c r="O340" s="60"/>
      <c r="P340" s="60"/>
      <c r="Q340" s="60"/>
      <c r="R340" s="62"/>
      <c r="S340" s="63"/>
      <c r="T34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40" s="65"/>
      <c r="V340" s="66">
        <f>Inventory[[#This Row],[Net Weight/Unit]]*Inventory[[#This Row],[Closing Balance (Units)]]</f>
        <v>0</v>
      </c>
      <c r="W340" s="67">
        <f>Inventory[[#This Row],[Net Weight/Unit]]*Inventory[[#This Row],[Sold - Remotely (Units)]]</f>
        <v>0</v>
      </c>
      <c r="X340" s="67">
        <f>Inventory[[#This Row],[Net Weight/Unit]]*Inventory[[#This Row],[Sold - In-Store (Units)]]</f>
        <v>0</v>
      </c>
      <c r="Y340" s="67">
        <f>Inventory[[#This Row],[Net Weight/Unit]]*Inventory[[#This Row],[Sold - Total (Units)]]</f>
        <v>0</v>
      </c>
      <c r="Z340" s="70">
        <f>'Report Details'!$B$8</f>
        <v>0</v>
      </c>
      <c r="AA340" s="70">
        <f>'Report Details'!$B$9</f>
        <v>0</v>
      </c>
      <c r="AB340" s="70">
        <f>'Report Details'!$B$10</f>
        <v>0</v>
      </c>
      <c r="AC34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40" s="70">
        <f>'Report Details'!$B$11</f>
        <v>0</v>
      </c>
      <c r="AE340" s="70"/>
      <c r="AF340" s="70"/>
    </row>
    <row r="341" spans="1:32" ht="18" customHeight="1" x14ac:dyDescent="0.3">
      <c r="A341" s="57"/>
      <c r="B341" s="57"/>
      <c r="C341" s="79"/>
      <c r="D341" s="71"/>
      <c r="E341" s="59"/>
      <c r="F341" s="59"/>
      <c r="G341" s="59"/>
      <c r="H341" s="60"/>
      <c r="I341" s="61"/>
      <c r="J341" s="60"/>
      <c r="K341" s="61"/>
      <c r="L341" s="139">
        <f>Inventory[[#This Row],[Sold - In-Store (Units)]]+Inventory[[#This Row],[Sold - Remotely (Units)]]</f>
        <v>0</v>
      </c>
      <c r="M341" s="140">
        <f>Inventory[[#This Row],[Sold - In-Store (Net Sales $)]]+Inventory[[#This Row],[Sold - Remotely (Net Sales $)]]</f>
        <v>0</v>
      </c>
      <c r="N341" s="60"/>
      <c r="O341" s="60"/>
      <c r="P341" s="60"/>
      <c r="Q341" s="60"/>
      <c r="R341" s="62"/>
      <c r="S341" s="63"/>
      <c r="T34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41" s="65"/>
      <c r="V341" s="66">
        <f>Inventory[[#This Row],[Net Weight/Unit]]*Inventory[[#This Row],[Closing Balance (Units)]]</f>
        <v>0</v>
      </c>
      <c r="W341" s="67">
        <f>Inventory[[#This Row],[Net Weight/Unit]]*Inventory[[#This Row],[Sold - Remotely (Units)]]</f>
        <v>0</v>
      </c>
      <c r="X341" s="67">
        <f>Inventory[[#This Row],[Net Weight/Unit]]*Inventory[[#This Row],[Sold - In-Store (Units)]]</f>
        <v>0</v>
      </c>
      <c r="Y341" s="67">
        <f>Inventory[[#This Row],[Net Weight/Unit]]*Inventory[[#This Row],[Sold - Total (Units)]]</f>
        <v>0</v>
      </c>
      <c r="Z341" s="70">
        <f>'Report Details'!$B$8</f>
        <v>0</v>
      </c>
      <c r="AA341" s="70">
        <f>'Report Details'!$B$9</f>
        <v>0</v>
      </c>
      <c r="AB341" s="70">
        <f>'Report Details'!$B$10</f>
        <v>0</v>
      </c>
      <c r="AC34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41" s="70">
        <f>'Report Details'!$B$11</f>
        <v>0</v>
      </c>
      <c r="AE341" s="70"/>
      <c r="AF341" s="70"/>
    </row>
    <row r="342" spans="1:32" ht="18" customHeight="1" x14ac:dyDescent="0.3">
      <c r="A342" s="57"/>
      <c r="B342" s="57"/>
      <c r="C342" s="79"/>
      <c r="D342" s="71"/>
      <c r="E342" s="59"/>
      <c r="F342" s="59"/>
      <c r="G342" s="59"/>
      <c r="H342" s="60"/>
      <c r="I342" s="61"/>
      <c r="J342" s="60"/>
      <c r="K342" s="61"/>
      <c r="L342" s="139">
        <f>Inventory[[#This Row],[Sold - In-Store (Units)]]+Inventory[[#This Row],[Sold - Remotely (Units)]]</f>
        <v>0</v>
      </c>
      <c r="M342" s="140">
        <f>Inventory[[#This Row],[Sold - In-Store (Net Sales $)]]+Inventory[[#This Row],[Sold - Remotely (Net Sales $)]]</f>
        <v>0</v>
      </c>
      <c r="N342" s="60"/>
      <c r="O342" s="60"/>
      <c r="P342" s="60"/>
      <c r="Q342" s="60"/>
      <c r="R342" s="62"/>
      <c r="S342" s="63"/>
      <c r="T34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42" s="65"/>
      <c r="V342" s="66">
        <f>Inventory[[#This Row],[Net Weight/Unit]]*Inventory[[#This Row],[Closing Balance (Units)]]</f>
        <v>0</v>
      </c>
      <c r="W342" s="67">
        <f>Inventory[[#This Row],[Net Weight/Unit]]*Inventory[[#This Row],[Sold - Remotely (Units)]]</f>
        <v>0</v>
      </c>
      <c r="X342" s="67">
        <f>Inventory[[#This Row],[Net Weight/Unit]]*Inventory[[#This Row],[Sold - In-Store (Units)]]</f>
        <v>0</v>
      </c>
      <c r="Y342" s="67">
        <f>Inventory[[#This Row],[Net Weight/Unit]]*Inventory[[#This Row],[Sold - Total (Units)]]</f>
        <v>0</v>
      </c>
      <c r="Z342" s="70">
        <f>'Report Details'!$B$8</f>
        <v>0</v>
      </c>
      <c r="AA342" s="70">
        <f>'Report Details'!$B$9</f>
        <v>0</v>
      </c>
      <c r="AB342" s="70">
        <f>'Report Details'!$B$10</f>
        <v>0</v>
      </c>
      <c r="AC34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42" s="70">
        <f>'Report Details'!$B$11</f>
        <v>0</v>
      </c>
      <c r="AE342" s="70"/>
      <c r="AF342" s="70"/>
    </row>
    <row r="343" spans="1:32" ht="18" customHeight="1" x14ac:dyDescent="0.3">
      <c r="A343" s="57"/>
      <c r="B343" s="57"/>
      <c r="C343" s="79"/>
      <c r="D343" s="71"/>
      <c r="E343" s="59"/>
      <c r="F343" s="59"/>
      <c r="G343" s="59"/>
      <c r="H343" s="60"/>
      <c r="I343" s="61"/>
      <c r="J343" s="60"/>
      <c r="K343" s="61"/>
      <c r="L343" s="139">
        <f>Inventory[[#This Row],[Sold - In-Store (Units)]]+Inventory[[#This Row],[Sold - Remotely (Units)]]</f>
        <v>0</v>
      </c>
      <c r="M343" s="140">
        <f>Inventory[[#This Row],[Sold - In-Store (Net Sales $)]]+Inventory[[#This Row],[Sold - Remotely (Net Sales $)]]</f>
        <v>0</v>
      </c>
      <c r="N343" s="60"/>
      <c r="O343" s="60"/>
      <c r="P343" s="60"/>
      <c r="Q343" s="60"/>
      <c r="R343" s="62"/>
      <c r="S343" s="63"/>
      <c r="T34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43" s="65"/>
      <c r="V343" s="66">
        <f>Inventory[[#This Row],[Net Weight/Unit]]*Inventory[[#This Row],[Closing Balance (Units)]]</f>
        <v>0</v>
      </c>
      <c r="W343" s="67">
        <f>Inventory[[#This Row],[Net Weight/Unit]]*Inventory[[#This Row],[Sold - Remotely (Units)]]</f>
        <v>0</v>
      </c>
      <c r="X343" s="67">
        <f>Inventory[[#This Row],[Net Weight/Unit]]*Inventory[[#This Row],[Sold - In-Store (Units)]]</f>
        <v>0</v>
      </c>
      <c r="Y343" s="67">
        <f>Inventory[[#This Row],[Net Weight/Unit]]*Inventory[[#This Row],[Sold - Total (Units)]]</f>
        <v>0</v>
      </c>
      <c r="Z343" s="70">
        <f>'Report Details'!$B$8</f>
        <v>0</v>
      </c>
      <c r="AA343" s="70">
        <f>'Report Details'!$B$9</f>
        <v>0</v>
      </c>
      <c r="AB343" s="70">
        <f>'Report Details'!$B$10</f>
        <v>0</v>
      </c>
      <c r="AC34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43" s="70">
        <f>'Report Details'!$B$11</f>
        <v>0</v>
      </c>
      <c r="AE343" s="70"/>
      <c r="AF343" s="70"/>
    </row>
    <row r="344" spans="1:32" ht="18" customHeight="1" x14ac:dyDescent="0.3">
      <c r="A344" s="57"/>
      <c r="B344" s="57"/>
      <c r="C344" s="79"/>
      <c r="D344" s="71"/>
      <c r="E344" s="59"/>
      <c r="F344" s="59"/>
      <c r="G344" s="59"/>
      <c r="H344" s="60"/>
      <c r="I344" s="61"/>
      <c r="J344" s="60"/>
      <c r="K344" s="61"/>
      <c r="L344" s="139">
        <f>Inventory[[#This Row],[Sold - In-Store (Units)]]+Inventory[[#This Row],[Sold - Remotely (Units)]]</f>
        <v>0</v>
      </c>
      <c r="M344" s="140">
        <f>Inventory[[#This Row],[Sold - In-Store (Net Sales $)]]+Inventory[[#This Row],[Sold - Remotely (Net Sales $)]]</f>
        <v>0</v>
      </c>
      <c r="N344" s="60"/>
      <c r="O344" s="60"/>
      <c r="P344" s="60"/>
      <c r="Q344" s="60"/>
      <c r="R344" s="62"/>
      <c r="S344" s="63"/>
      <c r="T34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44" s="65"/>
      <c r="V344" s="66">
        <f>Inventory[[#This Row],[Net Weight/Unit]]*Inventory[[#This Row],[Closing Balance (Units)]]</f>
        <v>0</v>
      </c>
      <c r="W344" s="67">
        <f>Inventory[[#This Row],[Net Weight/Unit]]*Inventory[[#This Row],[Sold - Remotely (Units)]]</f>
        <v>0</v>
      </c>
      <c r="X344" s="67">
        <f>Inventory[[#This Row],[Net Weight/Unit]]*Inventory[[#This Row],[Sold - In-Store (Units)]]</f>
        <v>0</v>
      </c>
      <c r="Y344" s="67">
        <f>Inventory[[#This Row],[Net Weight/Unit]]*Inventory[[#This Row],[Sold - Total (Units)]]</f>
        <v>0</v>
      </c>
      <c r="Z344" s="70">
        <f>'Report Details'!$B$8</f>
        <v>0</v>
      </c>
      <c r="AA344" s="70">
        <f>'Report Details'!$B$9</f>
        <v>0</v>
      </c>
      <c r="AB344" s="70">
        <f>'Report Details'!$B$10</f>
        <v>0</v>
      </c>
      <c r="AC34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44" s="70">
        <f>'Report Details'!$B$11</f>
        <v>0</v>
      </c>
      <c r="AE344" s="70"/>
      <c r="AF344" s="70"/>
    </row>
    <row r="345" spans="1:32" ht="18" customHeight="1" x14ac:dyDescent="0.3">
      <c r="A345" s="57"/>
      <c r="B345" s="57"/>
      <c r="C345" s="79"/>
      <c r="D345" s="71"/>
      <c r="E345" s="59"/>
      <c r="F345" s="59"/>
      <c r="G345" s="59"/>
      <c r="H345" s="60"/>
      <c r="I345" s="61"/>
      <c r="J345" s="60"/>
      <c r="K345" s="61"/>
      <c r="L345" s="139">
        <f>Inventory[[#This Row],[Sold - In-Store (Units)]]+Inventory[[#This Row],[Sold - Remotely (Units)]]</f>
        <v>0</v>
      </c>
      <c r="M345" s="140">
        <f>Inventory[[#This Row],[Sold - In-Store (Net Sales $)]]+Inventory[[#This Row],[Sold - Remotely (Net Sales $)]]</f>
        <v>0</v>
      </c>
      <c r="N345" s="60"/>
      <c r="O345" s="60"/>
      <c r="P345" s="60"/>
      <c r="Q345" s="60"/>
      <c r="R345" s="62"/>
      <c r="S345" s="63"/>
      <c r="T34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45" s="65"/>
      <c r="V345" s="66">
        <f>Inventory[[#This Row],[Net Weight/Unit]]*Inventory[[#This Row],[Closing Balance (Units)]]</f>
        <v>0</v>
      </c>
      <c r="W345" s="67">
        <f>Inventory[[#This Row],[Net Weight/Unit]]*Inventory[[#This Row],[Sold - Remotely (Units)]]</f>
        <v>0</v>
      </c>
      <c r="X345" s="67">
        <f>Inventory[[#This Row],[Net Weight/Unit]]*Inventory[[#This Row],[Sold - In-Store (Units)]]</f>
        <v>0</v>
      </c>
      <c r="Y345" s="67">
        <f>Inventory[[#This Row],[Net Weight/Unit]]*Inventory[[#This Row],[Sold - Total (Units)]]</f>
        <v>0</v>
      </c>
      <c r="Z345" s="70">
        <f>'Report Details'!$B$8</f>
        <v>0</v>
      </c>
      <c r="AA345" s="70">
        <f>'Report Details'!$B$9</f>
        <v>0</v>
      </c>
      <c r="AB345" s="70">
        <f>'Report Details'!$B$10</f>
        <v>0</v>
      </c>
      <c r="AC34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45" s="70">
        <f>'Report Details'!$B$11</f>
        <v>0</v>
      </c>
      <c r="AE345" s="70"/>
      <c r="AF345" s="70"/>
    </row>
    <row r="346" spans="1:32" ht="18" customHeight="1" x14ac:dyDescent="0.3">
      <c r="A346" s="57"/>
      <c r="B346" s="57"/>
      <c r="C346" s="79"/>
      <c r="D346" s="71"/>
      <c r="E346" s="59"/>
      <c r="F346" s="59"/>
      <c r="G346" s="59"/>
      <c r="H346" s="60"/>
      <c r="I346" s="61"/>
      <c r="J346" s="60"/>
      <c r="K346" s="61"/>
      <c r="L346" s="139">
        <f>Inventory[[#This Row],[Sold - In-Store (Units)]]+Inventory[[#This Row],[Sold - Remotely (Units)]]</f>
        <v>0</v>
      </c>
      <c r="M346" s="140">
        <f>Inventory[[#This Row],[Sold - In-Store (Net Sales $)]]+Inventory[[#This Row],[Sold - Remotely (Net Sales $)]]</f>
        <v>0</v>
      </c>
      <c r="N346" s="60"/>
      <c r="O346" s="60"/>
      <c r="P346" s="60"/>
      <c r="Q346" s="60"/>
      <c r="R346" s="62"/>
      <c r="S346" s="63"/>
      <c r="T34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46" s="65"/>
      <c r="V346" s="66">
        <f>Inventory[[#This Row],[Net Weight/Unit]]*Inventory[[#This Row],[Closing Balance (Units)]]</f>
        <v>0</v>
      </c>
      <c r="W346" s="67">
        <f>Inventory[[#This Row],[Net Weight/Unit]]*Inventory[[#This Row],[Sold - Remotely (Units)]]</f>
        <v>0</v>
      </c>
      <c r="X346" s="67">
        <f>Inventory[[#This Row],[Net Weight/Unit]]*Inventory[[#This Row],[Sold - In-Store (Units)]]</f>
        <v>0</v>
      </c>
      <c r="Y346" s="67">
        <f>Inventory[[#This Row],[Net Weight/Unit]]*Inventory[[#This Row],[Sold - Total (Units)]]</f>
        <v>0</v>
      </c>
      <c r="Z346" s="68">
        <f>'Report Details'!$B$8</f>
        <v>0</v>
      </c>
      <c r="AA346" s="68">
        <f>'Report Details'!$B$9</f>
        <v>0</v>
      </c>
      <c r="AB346" s="68">
        <f>'Report Details'!$B$10</f>
        <v>0</v>
      </c>
      <c r="AC34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46" s="70">
        <f>'Report Details'!$B$11</f>
        <v>0</v>
      </c>
      <c r="AE346" s="70"/>
      <c r="AF346" s="70"/>
    </row>
    <row r="347" spans="1:32" ht="18" customHeight="1" x14ac:dyDescent="0.3">
      <c r="A347" s="57"/>
      <c r="B347" s="57"/>
      <c r="C347" s="79"/>
      <c r="D347" s="71"/>
      <c r="E347" s="59"/>
      <c r="F347" s="59"/>
      <c r="G347" s="59"/>
      <c r="H347" s="60"/>
      <c r="I347" s="61"/>
      <c r="J347" s="60"/>
      <c r="K347" s="61"/>
      <c r="L347" s="139">
        <f>Inventory[[#This Row],[Sold - In-Store (Units)]]+Inventory[[#This Row],[Sold - Remotely (Units)]]</f>
        <v>0</v>
      </c>
      <c r="M347" s="140">
        <f>Inventory[[#This Row],[Sold - In-Store (Net Sales $)]]+Inventory[[#This Row],[Sold - Remotely (Net Sales $)]]</f>
        <v>0</v>
      </c>
      <c r="N347" s="60"/>
      <c r="O347" s="60"/>
      <c r="P347" s="60"/>
      <c r="Q347" s="60"/>
      <c r="R347" s="62"/>
      <c r="S347" s="63"/>
      <c r="T34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47" s="65"/>
      <c r="V347" s="66">
        <f>Inventory[[#This Row],[Net Weight/Unit]]*Inventory[[#This Row],[Closing Balance (Units)]]</f>
        <v>0</v>
      </c>
      <c r="W347" s="67">
        <f>Inventory[[#This Row],[Net Weight/Unit]]*Inventory[[#This Row],[Sold - Remotely (Units)]]</f>
        <v>0</v>
      </c>
      <c r="X347" s="67">
        <f>Inventory[[#This Row],[Net Weight/Unit]]*Inventory[[#This Row],[Sold - In-Store (Units)]]</f>
        <v>0</v>
      </c>
      <c r="Y347" s="67">
        <f>Inventory[[#This Row],[Net Weight/Unit]]*Inventory[[#This Row],[Sold - Total (Units)]]</f>
        <v>0</v>
      </c>
      <c r="Z347" s="68">
        <f>'Report Details'!$B$8</f>
        <v>0</v>
      </c>
      <c r="AA347" s="68">
        <f>'Report Details'!$B$9</f>
        <v>0</v>
      </c>
      <c r="AB347" s="68">
        <f>'Report Details'!$B$10</f>
        <v>0</v>
      </c>
      <c r="AC34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47" s="70">
        <f>'Report Details'!$B$11</f>
        <v>0</v>
      </c>
      <c r="AE347" s="70"/>
      <c r="AF347" s="70"/>
    </row>
    <row r="348" spans="1:32" ht="18" customHeight="1" x14ac:dyDescent="0.3">
      <c r="A348" s="57"/>
      <c r="B348" s="57"/>
      <c r="C348" s="79"/>
      <c r="D348" s="71"/>
      <c r="E348" s="59"/>
      <c r="F348" s="59"/>
      <c r="G348" s="59"/>
      <c r="H348" s="60"/>
      <c r="I348" s="61"/>
      <c r="J348" s="60"/>
      <c r="K348" s="61"/>
      <c r="L348" s="139">
        <f>Inventory[[#This Row],[Sold - In-Store (Units)]]+Inventory[[#This Row],[Sold - Remotely (Units)]]</f>
        <v>0</v>
      </c>
      <c r="M348" s="140">
        <f>Inventory[[#This Row],[Sold - In-Store (Net Sales $)]]+Inventory[[#This Row],[Sold - Remotely (Net Sales $)]]</f>
        <v>0</v>
      </c>
      <c r="N348" s="60"/>
      <c r="O348" s="60"/>
      <c r="P348" s="60"/>
      <c r="Q348" s="60"/>
      <c r="R348" s="62"/>
      <c r="S348" s="63"/>
      <c r="T34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48" s="65"/>
      <c r="V348" s="66">
        <f>Inventory[[#This Row],[Net Weight/Unit]]*Inventory[[#This Row],[Closing Balance (Units)]]</f>
        <v>0</v>
      </c>
      <c r="W348" s="67">
        <f>Inventory[[#This Row],[Net Weight/Unit]]*Inventory[[#This Row],[Sold - Remotely (Units)]]</f>
        <v>0</v>
      </c>
      <c r="X348" s="67">
        <f>Inventory[[#This Row],[Net Weight/Unit]]*Inventory[[#This Row],[Sold - In-Store (Units)]]</f>
        <v>0</v>
      </c>
      <c r="Y348" s="67">
        <f>Inventory[[#This Row],[Net Weight/Unit]]*Inventory[[#This Row],[Sold - Total (Units)]]</f>
        <v>0</v>
      </c>
      <c r="Z348" s="68">
        <f>'Report Details'!$B$8</f>
        <v>0</v>
      </c>
      <c r="AA348" s="68">
        <f>'Report Details'!$B$9</f>
        <v>0</v>
      </c>
      <c r="AB348" s="68">
        <f>'Report Details'!$B$10</f>
        <v>0</v>
      </c>
      <c r="AC34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48" s="70">
        <f>'Report Details'!$B$11</f>
        <v>0</v>
      </c>
      <c r="AE348" s="70"/>
      <c r="AF348" s="70"/>
    </row>
    <row r="349" spans="1:32" ht="18" customHeight="1" x14ac:dyDescent="0.3">
      <c r="A349" s="57"/>
      <c r="B349" s="57"/>
      <c r="C349" s="79"/>
      <c r="D349" s="71"/>
      <c r="E349" s="59"/>
      <c r="F349" s="59"/>
      <c r="G349" s="59"/>
      <c r="H349" s="60"/>
      <c r="I349" s="61"/>
      <c r="J349" s="60"/>
      <c r="K349" s="61"/>
      <c r="L349" s="139">
        <f>Inventory[[#This Row],[Sold - In-Store (Units)]]+Inventory[[#This Row],[Sold - Remotely (Units)]]</f>
        <v>0</v>
      </c>
      <c r="M349" s="140">
        <f>Inventory[[#This Row],[Sold - In-Store (Net Sales $)]]+Inventory[[#This Row],[Sold - Remotely (Net Sales $)]]</f>
        <v>0</v>
      </c>
      <c r="N349" s="60"/>
      <c r="O349" s="60"/>
      <c r="P349" s="60"/>
      <c r="Q349" s="60"/>
      <c r="R349" s="62"/>
      <c r="S349" s="63"/>
      <c r="T34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49" s="65"/>
      <c r="V349" s="66">
        <f>Inventory[[#This Row],[Net Weight/Unit]]*Inventory[[#This Row],[Closing Balance (Units)]]</f>
        <v>0</v>
      </c>
      <c r="W349" s="67">
        <f>Inventory[[#This Row],[Net Weight/Unit]]*Inventory[[#This Row],[Sold - Remotely (Units)]]</f>
        <v>0</v>
      </c>
      <c r="X349" s="67">
        <f>Inventory[[#This Row],[Net Weight/Unit]]*Inventory[[#This Row],[Sold - In-Store (Units)]]</f>
        <v>0</v>
      </c>
      <c r="Y349" s="67">
        <f>Inventory[[#This Row],[Net Weight/Unit]]*Inventory[[#This Row],[Sold - Total (Units)]]</f>
        <v>0</v>
      </c>
      <c r="Z349" s="68">
        <f>'Report Details'!$B$8</f>
        <v>0</v>
      </c>
      <c r="AA349" s="68">
        <f>'Report Details'!$B$9</f>
        <v>0</v>
      </c>
      <c r="AB349" s="68">
        <f>'Report Details'!$B$10</f>
        <v>0</v>
      </c>
      <c r="AC34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49" s="70">
        <f>'Report Details'!$B$11</f>
        <v>0</v>
      </c>
      <c r="AE349" s="70"/>
      <c r="AF349" s="70"/>
    </row>
    <row r="350" spans="1:32" ht="18" customHeight="1" x14ac:dyDescent="0.3">
      <c r="A350" s="57"/>
      <c r="B350" s="57"/>
      <c r="C350" s="79"/>
      <c r="D350" s="71"/>
      <c r="E350" s="59"/>
      <c r="F350" s="59"/>
      <c r="G350" s="59"/>
      <c r="H350" s="60"/>
      <c r="I350" s="61"/>
      <c r="J350" s="60"/>
      <c r="K350" s="61"/>
      <c r="L350" s="139">
        <f>Inventory[[#This Row],[Sold - In-Store (Units)]]+Inventory[[#This Row],[Sold - Remotely (Units)]]</f>
        <v>0</v>
      </c>
      <c r="M350" s="140">
        <f>Inventory[[#This Row],[Sold - In-Store (Net Sales $)]]+Inventory[[#This Row],[Sold - Remotely (Net Sales $)]]</f>
        <v>0</v>
      </c>
      <c r="N350" s="60"/>
      <c r="O350" s="60"/>
      <c r="P350" s="60"/>
      <c r="Q350" s="60"/>
      <c r="R350" s="62"/>
      <c r="S350" s="63"/>
      <c r="T35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50" s="65"/>
      <c r="V350" s="66">
        <f>Inventory[[#This Row],[Net Weight/Unit]]*Inventory[[#This Row],[Closing Balance (Units)]]</f>
        <v>0</v>
      </c>
      <c r="W350" s="67">
        <f>Inventory[[#This Row],[Net Weight/Unit]]*Inventory[[#This Row],[Sold - Remotely (Units)]]</f>
        <v>0</v>
      </c>
      <c r="X350" s="67">
        <f>Inventory[[#This Row],[Net Weight/Unit]]*Inventory[[#This Row],[Sold - In-Store (Units)]]</f>
        <v>0</v>
      </c>
      <c r="Y350" s="67">
        <f>Inventory[[#This Row],[Net Weight/Unit]]*Inventory[[#This Row],[Sold - Total (Units)]]</f>
        <v>0</v>
      </c>
      <c r="Z350" s="68">
        <f>'Report Details'!$B$8</f>
        <v>0</v>
      </c>
      <c r="AA350" s="68">
        <f>'Report Details'!$B$9</f>
        <v>0</v>
      </c>
      <c r="AB350" s="68">
        <f>'Report Details'!$B$10</f>
        <v>0</v>
      </c>
      <c r="AC35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50" s="70">
        <f>'Report Details'!$B$11</f>
        <v>0</v>
      </c>
      <c r="AE350" s="70"/>
      <c r="AF350" s="70"/>
    </row>
    <row r="351" spans="1:32" ht="18" customHeight="1" x14ac:dyDescent="0.3">
      <c r="A351" s="57"/>
      <c r="B351" s="57"/>
      <c r="C351" s="79"/>
      <c r="D351" s="71"/>
      <c r="E351" s="59"/>
      <c r="F351" s="59"/>
      <c r="G351" s="59"/>
      <c r="H351" s="60"/>
      <c r="I351" s="61"/>
      <c r="J351" s="60"/>
      <c r="K351" s="61"/>
      <c r="L351" s="139">
        <f>Inventory[[#This Row],[Sold - In-Store (Units)]]+Inventory[[#This Row],[Sold - Remotely (Units)]]</f>
        <v>0</v>
      </c>
      <c r="M351" s="140">
        <f>Inventory[[#This Row],[Sold - In-Store (Net Sales $)]]+Inventory[[#This Row],[Sold - Remotely (Net Sales $)]]</f>
        <v>0</v>
      </c>
      <c r="N351" s="60"/>
      <c r="O351" s="60"/>
      <c r="P351" s="60"/>
      <c r="Q351" s="60"/>
      <c r="R351" s="62"/>
      <c r="S351" s="63"/>
      <c r="T35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51" s="65"/>
      <c r="V351" s="66">
        <f>Inventory[[#This Row],[Net Weight/Unit]]*Inventory[[#This Row],[Closing Balance (Units)]]</f>
        <v>0</v>
      </c>
      <c r="W351" s="67">
        <f>Inventory[[#This Row],[Net Weight/Unit]]*Inventory[[#This Row],[Sold - Remotely (Units)]]</f>
        <v>0</v>
      </c>
      <c r="X351" s="67">
        <f>Inventory[[#This Row],[Net Weight/Unit]]*Inventory[[#This Row],[Sold - In-Store (Units)]]</f>
        <v>0</v>
      </c>
      <c r="Y351" s="67">
        <f>Inventory[[#This Row],[Net Weight/Unit]]*Inventory[[#This Row],[Sold - Total (Units)]]</f>
        <v>0</v>
      </c>
      <c r="Z351" s="68">
        <f>'Report Details'!$B$8</f>
        <v>0</v>
      </c>
      <c r="AA351" s="68">
        <f>'Report Details'!$B$9</f>
        <v>0</v>
      </c>
      <c r="AB351" s="68">
        <f>'Report Details'!$B$10</f>
        <v>0</v>
      </c>
      <c r="AC35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51" s="70">
        <f>'Report Details'!$B$11</f>
        <v>0</v>
      </c>
      <c r="AE351" s="70"/>
      <c r="AF351" s="70"/>
    </row>
    <row r="352" spans="1:32" ht="18" customHeight="1" x14ac:dyDescent="0.3">
      <c r="A352" s="57"/>
      <c r="B352" s="57"/>
      <c r="C352" s="79"/>
      <c r="D352" s="71"/>
      <c r="E352" s="59"/>
      <c r="F352" s="59"/>
      <c r="G352" s="59"/>
      <c r="H352" s="60"/>
      <c r="I352" s="61"/>
      <c r="J352" s="60"/>
      <c r="K352" s="61"/>
      <c r="L352" s="139">
        <f>Inventory[[#This Row],[Sold - In-Store (Units)]]+Inventory[[#This Row],[Sold - Remotely (Units)]]</f>
        <v>0</v>
      </c>
      <c r="M352" s="140">
        <f>Inventory[[#This Row],[Sold - In-Store (Net Sales $)]]+Inventory[[#This Row],[Sold - Remotely (Net Sales $)]]</f>
        <v>0</v>
      </c>
      <c r="N352" s="60"/>
      <c r="O352" s="60"/>
      <c r="P352" s="60"/>
      <c r="Q352" s="60"/>
      <c r="R352" s="62"/>
      <c r="S352" s="63"/>
      <c r="T35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52" s="65"/>
      <c r="V352" s="66">
        <f>Inventory[[#This Row],[Net Weight/Unit]]*Inventory[[#This Row],[Closing Balance (Units)]]</f>
        <v>0</v>
      </c>
      <c r="W352" s="67">
        <f>Inventory[[#This Row],[Net Weight/Unit]]*Inventory[[#This Row],[Sold - Remotely (Units)]]</f>
        <v>0</v>
      </c>
      <c r="X352" s="67">
        <f>Inventory[[#This Row],[Net Weight/Unit]]*Inventory[[#This Row],[Sold - In-Store (Units)]]</f>
        <v>0</v>
      </c>
      <c r="Y352" s="67">
        <f>Inventory[[#This Row],[Net Weight/Unit]]*Inventory[[#This Row],[Sold - Total (Units)]]</f>
        <v>0</v>
      </c>
      <c r="Z352" s="70">
        <f>'Report Details'!$B$8</f>
        <v>0</v>
      </c>
      <c r="AA352" s="70">
        <f>'Report Details'!$B$9</f>
        <v>0</v>
      </c>
      <c r="AB352" s="70">
        <f>'Report Details'!$B$10</f>
        <v>0</v>
      </c>
      <c r="AC35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52" s="70">
        <f>'Report Details'!$B$11</f>
        <v>0</v>
      </c>
      <c r="AE352" s="70"/>
      <c r="AF352" s="70"/>
    </row>
    <row r="353" spans="1:32" ht="18" customHeight="1" x14ac:dyDescent="0.3">
      <c r="A353" s="57"/>
      <c r="B353" s="57"/>
      <c r="C353" s="79"/>
      <c r="D353" s="71"/>
      <c r="E353" s="59"/>
      <c r="F353" s="59"/>
      <c r="G353" s="59"/>
      <c r="H353" s="60"/>
      <c r="I353" s="61"/>
      <c r="J353" s="60"/>
      <c r="K353" s="61"/>
      <c r="L353" s="139">
        <f>Inventory[[#This Row],[Sold - In-Store (Units)]]+Inventory[[#This Row],[Sold - Remotely (Units)]]</f>
        <v>0</v>
      </c>
      <c r="M353" s="140">
        <f>Inventory[[#This Row],[Sold - In-Store (Net Sales $)]]+Inventory[[#This Row],[Sold - Remotely (Net Sales $)]]</f>
        <v>0</v>
      </c>
      <c r="N353" s="60"/>
      <c r="O353" s="60"/>
      <c r="P353" s="60"/>
      <c r="Q353" s="60"/>
      <c r="R353" s="62"/>
      <c r="S353" s="63"/>
      <c r="T35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53" s="65"/>
      <c r="V353" s="66">
        <f>Inventory[[#This Row],[Net Weight/Unit]]*Inventory[[#This Row],[Closing Balance (Units)]]</f>
        <v>0</v>
      </c>
      <c r="W353" s="67">
        <f>Inventory[[#This Row],[Net Weight/Unit]]*Inventory[[#This Row],[Sold - Remotely (Units)]]</f>
        <v>0</v>
      </c>
      <c r="X353" s="67">
        <f>Inventory[[#This Row],[Net Weight/Unit]]*Inventory[[#This Row],[Sold - In-Store (Units)]]</f>
        <v>0</v>
      </c>
      <c r="Y353" s="67">
        <f>Inventory[[#This Row],[Net Weight/Unit]]*Inventory[[#This Row],[Sold - Total (Units)]]</f>
        <v>0</v>
      </c>
      <c r="Z353" s="70">
        <f>'Report Details'!$B$8</f>
        <v>0</v>
      </c>
      <c r="AA353" s="70">
        <f>'Report Details'!$B$9</f>
        <v>0</v>
      </c>
      <c r="AB353" s="70">
        <f>'Report Details'!$B$10</f>
        <v>0</v>
      </c>
      <c r="AC35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53" s="70">
        <f>'Report Details'!$B$11</f>
        <v>0</v>
      </c>
      <c r="AE353" s="70"/>
      <c r="AF353" s="70"/>
    </row>
    <row r="354" spans="1:32" ht="18" customHeight="1" x14ac:dyDescent="0.3">
      <c r="A354" s="57"/>
      <c r="B354" s="57"/>
      <c r="C354" s="79"/>
      <c r="D354" s="71"/>
      <c r="E354" s="59"/>
      <c r="F354" s="59"/>
      <c r="G354" s="59"/>
      <c r="H354" s="60"/>
      <c r="I354" s="61"/>
      <c r="J354" s="60"/>
      <c r="K354" s="61"/>
      <c r="L354" s="139">
        <f>Inventory[[#This Row],[Sold - In-Store (Units)]]+Inventory[[#This Row],[Sold - Remotely (Units)]]</f>
        <v>0</v>
      </c>
      <c r="M354" s="140">
        <f>Inventory[[#This Row],[Sold - In-Store (Net Sales $)]]+Inventory[[#This Row],[Sold - Remotely (Net Sales $)]]</f>
        <v>0</v>
      </c>
      <c r="N354" s="60"/>
      <c r="O354" s="60"/>
      <c r="P354" s="60"/>
      <c r="Q354" s="60"/>
      <c r="R354" s="62"/>
      <c r="S354" s="63"/>
      <c r="T35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54" s="65"/>
      <c r="V354" s="66">
        <f>Inventory[[#This Row],[Net Weight/Unit]]*Inventory[[#This Row],[Closing Balance (Units)]]</f>
        <v>0</v>
      </c>
      <c r="W354" s="67">
        <f>Inventory[[#This Row],[Net Weight/Unit]]*Inventory[[#This Row],[Sold - Remotely (Units)]]</f>
        <v>0</v>
      </c>
      <c r="X354" s="67">
        <f>Inventory[[#This Row],[Net Weight/Unit]]*Inventory[[#This Row],[Sold - In-Store (Units)]]</f>
        <v>0</v>
      </c>
      <c r="Y354" s="67">
        <f>Inventory[[#This Row],[Net Weight/Unit]]*Inventory[[#This Row],[Sold - Total (Units)]]</f>
        <v>0</v>
      </c>
      <c r="Z354" s="70">
        <f>'Report Details'!$B$8</f>
        <v>0</v>
      </c>
      <c r="AA354" s="70">
        <f>'Report Details'!$B$9</f>
        <v>0</v>
      </c>
      <c r="AB354" s="70">
        <f>'Report Details'!$B$10</f>
        <v>0</v>
      </c>
      <c r="AC35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54" s="70">
        <f>'Report Details'!$B$11</f>
        <v>0</v>
      </c>
      <c r="AE354" s="70"/>
      <c r="AF354" s="70"/>
    </row>
    <row r="355" spans="1:32" ht="18" customHeight="1" x14ac:dyDescent="0.3">
      <c r="A355" s="57"/>
      <c r="B355" s="57"/>
      <c r="C355" s="79"/>
      <c r="D355" s="71"/>
      <c r="E355" s="59"/>
      <c r="F355" s="59"/>
      <c r="G355" s="59"/>
      <c r="H355" s="60"/>
      <c r="I355" s="61"/>
      <c r="J355" s="60"/>
      <c r="K355" s="61"/>
      <c r="L355" s="139">
        <f>Inventory[[#This Row],[Sold - In-Store (Units)]]+Inventory[[#This Row],[Sold - Remotely (Units)]]</f>
        <v>0</v>
      </c>
      <c r="M355" s="140">
        <f>Inventory[[#This Row],[Sold - In-Store (Net Sales $)]]+Inventory[[#This Row],[Sold - Remotely (Net Sales $)]]</f>
        <v>0</v>
      </c>
      <c r="N355" s="60"/>
      <c r="O355" s="60"/>
      <c r="P355" s="60"/>
      <c r="Q355" s="60"/>
      <c r="R355" s="62"/>
      <c r="S355" s="63"/>
      <c r="T35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55" s="65"/>
      <c r="V355" s="66">
        <f>Inventory[[#This Row],[Net Weight/Unit]]*Inventory[[#This Row],[Closing Balance (Units)]]</f>
        <v>0</v>
      </c>
      <c r="W355" s="67">
        <f>Inventory[[#This Row],[Net Weight/Unit]]*Inventory[[#This Row],[Sold - Remotely (Units)]]</f>
        <v>0</v>
      </c>
      <c r="X355" s="67">
        <f>Inventory[[#This Row],[Net Weight/Unit]]*Inventory[[#This Row],[Sold - In-Store (Units)]]</f>
        <v>0</v>
      </c>
      <c r="Y355" s="67">
        <f>Inventory[[#This Row],[Net Weight/Unit]]*Inventory[[#This Row],[Sold - Total (Units)]]</f>
        <v>0</v>
      </c>
      <c r="Z355" s="70">
        <f>'Report Details'!$B$8</f>
        <v>0</v>
      </c>
      <c r="AA355" s="70">
        <f>'Report Details'!$B$9</f>
        <v>0</v>
      </c>
      <c r="AB355" s="70">
        <f>'Report Details'!$B$10</f>
        <v>0</v>
      </c>
      <c r="AC35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55" s="70">
        <f>'Report Details'!$B$11</f>
        <v>0</v>
      </c>
      <c r="AE355" s="70"/>
      <c r="AF355" s="70"/>
    </row>
    <row r="356" spans="1:32" ht="18" customHeight="1" x14ac:dyDescent="0.3">
      <c r="A356" s="57"/>
      <c r="B356" s="57"/>
      <c r="C356" s="79"/>
      <c r="D356" s="71"/>
      <c r="E356" s="59"/>
      <c r="F356" s="59"/>
      <c r="G356" s="59"/>
      <c r="H356" s="60"/>
      <c r="I356" s="61"/>
      <c r="J356" s="60"/>
      <c r="K356" s="61"/>
      <c r="L356" s="139">
        <f>Inventory[[#This Row],[Sold - In-Store (Units)]]+Inventory[[#This Row],[Sold - Remotely (Units)]]</f>
        <v>0</v>
      </c>
      <c r="M356" s="140">
        <f>Inventory[[#This Row],[Sold - In-Store (Net Sales $)]]+Inventory[[#This Row],[Sold - Remotely (Net Sales $)]]</f>
        <v>0</v>
      </c>
      <c r="N356" s="60"/>
      <c r="O356" s="60"/>
      <c r="P356" s="60"/>
      <c r="Q356" s="60"/>
      <c r="R356" s="62"/>
      <c r="S356" s="63"/>
      <c r="T35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56" s="65"/>
      <c r="V356" s="66">
        <f>Inventory[[#This Row],[Net Weight/Unit]]*Inventory[[#This Row],[Closing Balance (Units)]]</f>
        <v>0</v>
      </c>
      <c r="W356" s="67">
        <f>Inventory[[#This Row],[Net Weight/Unit]]*Inventory[[#This Row],[Sold - Remotely (Units)]]</f>
        <v>0</v>
      </c>
      <c r="X356" s="67">
        <f>Inventory[[#This Row],[Net Weight/Unit]]*Inventory[[#This Row],[Sold - In-Store (Units)]]</f>
        <v>0</v>
      </c>
      <c r="Y356" s="67">
        <f>Inventory[[#This Row],[Net Weight/Unit]]*Inventory[[#This Row],[Sold - Total (Units)]]</f>
        <v>0</v>
      </c>
      <c r="Z356" s="70">
        <f>'Report Details'!$B$8</f>
        <v>0</v>
      </c>
      <c r="AA356" s="70">
        <f>'Report Details'!$B$9</f>
        <v>0</v>
      </c>
      <c r="AB356" s="70">
        <f>'Report Details'!$B$10</f>
        <v>0</v>
      </c>
      <c r="AC35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56" s="70">
        <f>'Report Details'!$B$11</f>
        <v>0</v>
      </c>
      <c r="AE356" s="70"/>
      <c r="AF356" s="70"/>
    </row>
    <row r="357" spans="1:32" ht="18" customHeight="1" x14ac:dyDescent="0.3">
      <c r="A357" s="57"/>
      <c r="B357" s="57"/>
      <c r="C357" s="79"/>
      <c r="D357" s="71"/>
      <c r="E357" s="59"/>
      <c r="F357" s="59"/>
      <c r="G357" s="59"/>
      <c r="H357" s="60"/>
      <c r="I357" s="61"/>
      <c r="J357" s="60"/>
      <c r="K357" s="61"/>
      <c r="L357" s="139">
        <f>Inventory[[#This Row],[Sold - In-Store (Units)]]+Inventory[[#This Row],[Sold - Remotely (Units)]]</f>
        <v>0</v>
      </c>
      <c r="M357" s="140">
        <f>Inventory[[#This Row],[Sold - In-Store (Net Sales $)]]+Inventory[[#This Row],[Sold - Remotely (Net Sales $)]]</f>
        <v>0</v>
      </c>
      <c r="N357" s="60"/>
      <c r="O357" s="60"/>
      <c r="P357" s="60"/>
      <c r="Q357" s="60"/>
      <c r="R357" s="62"/>
      <c r="S357" s="63"/>
      <c r="T35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57" s="65"/>
      <c r="V357" s="66">
        <f>Inventory[[#This Row],[Net Weight/Unit]]*Inventory[[#This Row],[Closing Balance (Units)]]</f>
        <v>0</v>
      </c>
      <c r="W357" s="67">
        <f>Inventory[[#This Row],[Net Weight/Unit]]*Inventory[[#This Row],[Sold - Remotely (Units)]]</f>
        <v>0</v>
      </c>
      <c r="X357" s="67">
        <f>Inventory[[#This Row],[Net Weight/Unit]]*Inventory[[#This Row],[Sold - In-Store (Units)]]</f>
        <v>0</v>
      </c>
      <c r="Y357" s="67">
        <f>Inventory[[#This Row],[Net Weight/Unit]]*Inventory[[#This Row],[Sold - Total (Units)]]</f>
        <v>0</v>
      </c>
      <c r="Z357" s="70">
        <f>'Report Details'!$B$8</f>
        <v>0</v>
      </c>
      <c r="AA357" s="70">
        <f>'Report Details'!$B$9</f>
        <v>0</v>
      </c>
      <c r="AB357" s="70">
        <f>'Report Details'!$B$10</f>
        <v>0</v>
      </c>
      <c r="AC35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57" s="70">
        <f>'Report Details'!$B$11</f>
        <v>0</v>
      </c>
      <c r="AE357" s="70"/>
      <c r="AF357" s="70"/>
    </row>
    <row r="358" spans="1:32" ht="18" customHeight="1" x14ac:dyDescent="0.3">
      <c r="A358" s="57"/>
      <c r="B358" s="57"/>
      <c r="C358" s="79"/>
      <c r="D358" s="71"/>
      <c r="E358" s="59"/>
      <c r="F358" s="59"/>
      <c r="G358" s="59"/>
      <c r="H358" s="60"/>
      <c r="I358" s="61"/>
      <c r="J358" s="60"/>
      <c r="K358" s="61"/>
      <c r="L358" s="139">
        <f>Inventory[[#This Row],[Sold - In-Store (Units)]]+Inventory[[#This Row],[Sold - Remotely (Units)]]</f>
        <v>0</v>
      </c>
      <c r="M358" s="140">
        <f>Inventory[[#This Row],[Sold - In-Store (Net Sales $)]]+Inventory[[#This Row],[Sold - Remotely (Net Sales $)]]</f>
        <v>0</v>
      </c>
      <c r="N358" s="60"/>
      <c r="O358" s="60"/>
      <c r="P358" s="60"/>
      <c r="Q358" s="60"/>
      <c r="R358" s="62"/>
      <c r="S358" s="63"/>
      <c r="T35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58" s="65"/>
      <c r="V358" s="66">
        <f>Inventory[[#This Row],[Net Weight/Unit]]*Inventory[[#This Row],[Closing Balance (Units)]]</f>
        <v>0</v>
      </c>
      <c r="W358" s="67">
        <f>Inventory[[#This Row],[Net Weight/Unit]]*Inventory[[#This Row],[Sold - Remotely (Units)]]</f>
        <v>0</v>
      </c>
      <c r="X358" s="67">
        <f>Inventory[[#This Row],[Net Weight/Unit]]*Inventory[[#This Row],[Sold - In-Store (Units)]]</f>
        <v>0</v>
      </c>
      <c r="Y358" s="67">
        <f>Inventory[[#This Row],[Net Weight/Unit]]*Inventory[[#This Row],[Sold - Total (Units)]]</f>
        <v>0</v>
      </c>
      <c r="Z358" s="70">
        <f>'Report Details'!$B$8</f>
        <v>0</v>
      </c>
      <c r="AA358" s="70">
        <f>'Report Details'!$B$9</f>
        <v>0</v>
      </c>
      <c r="AB358" s="70">
        <f>'Report Details'!$B$10</f>
        <v>0</v>
      </c>
      <c r="AC35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58" s="70">
        <f>'Report Details'!$B$11</f>
        <v>0</v>
      </c>
      <c r="AE358" s="70"/>
      <c r="AF358" s="70"/>
    </row>
    <row r="359" spans="1:32" ht="18" customHeight="1" x14ac:dyDescent="0.3">
      <c r="A359" s="57"/>
      <c r="B359" s="57"/>
      <c r="C359" s="79"/>
      <c r="D359" s="71"/>
      <c r="E359" s="59"/>
      <c r="F359" s="59"/>
      <c r="G359" s="59"/>
      <c r="H359" s="60"/>
      <c r="I359" s="61"/>
      <c r="J359" s="60"/>
      <c r="K359" s="61"/>
      <c r="L359" s="139">
        <f>Inventory[[#This Row],[Sold - In-Store (Units)]]+Inventory[[#This Row],[Sold - Remotely (Units)]]</f>
        <v>0</v>
      </c>
      <c r="M359" s="140">
        <f>Inventory[[#This Row],[Sold - In-Store (Net Sales $)]]+Inventory[[#This Row],[Sold - Remotely (Net Sales $)]]</f>
        <v>0</v>
      </c>
      <c r="N359" s="60"/>
      <c r="O359" s="60"/>
      <c r="P359" s="60"/>
      <c r="Q359" s="60"/>
      <c r="R359" s="62"/>
      <c r="S359" s="63"/>
      <c r="T35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59" s="65"/>
      <c r="V359" s="66">
        <f>Inventory[[#This Row],[Net Weight/Unit]]*Inventory[[#This Row],[Closing Balance (Units)]]</f>
        <v>0</v>
      </c>
      <c r="W359" s="67">
        <f>Inventory[[#This Row],[Net Weight/Unit]]*Inventory[[#This Row],[Sold - Remotely (Units)]]</f>
        <v>0</v>
      </c>
      <c r="X359" s="67">
        <f>Inventory[[#This Row],[Net Weight/Unit]]*Inventory[[#This Row],[Sold - In-Store (Units)]]</f>
        <v>0</v>
      </c>
      <c r="Y359" s="67">
        <f>Inventory[[#This Row],[Net Weight/Unit]]*Inventory[[#This Row],[Sold - Total (Units)]]</f>
        <v>0</v>
      </c>
      <c r="Z359" s="70">
        <f>'Report Details'!$B$8</f>
        <v>0</v>
      </c>
      <c r="AA359" s="70">
        <f>'Report Details'!$B$9</f>
        <v>0</v>
      </c>
      <c r="AB359" s="70">
        <f>'Report Details'!$B$10</f>
        <v>0</v>
      </c>
      <c r="AC35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59" s="70">
        <f>'Report Details'!$B$11</f>
        <v>0</v>
      </c>
      <c r="AE359" s="70"/>
      <c r="AF359" s="70"/>
    </row>
    <row r="360" spans="1:32" ht="18" customHeight="1" x14ac:dyDescent="0.3">
      <c r="A360" s="57"/>
      <c r="B360" s="57"/>
      <c r="C360" s="79"/>
      <c r="D360" s="71"/>
      <c r="E360" s="59"/>
      <c r="F360" s="59"/>
      <c r="G360" s="59"/>
      <c r="H360" s="60"/>
      <c r="I360" s="61"/>
      <c r="J360" s="60"/>
      <c r="K360" s="61"/>
      <c r="L360" s="139">
        <f>Inventory[[#This Row],[Sold - In-Store (Units)]]+Inventory[[#This Row],[Sold - Remotely (Units)]]</f>
        <v>0</v>
      </c>
      <c r="M360" s="140">
        <f>Inventory[[#This Row],[Sold - In-Store (Net Sales $)]]+Inventory[[#This Row],[Sold - Remotely (Net Sales $)]]</f>
        <v>0</v>
      </c>
      <c r="N360" s="60"/>
      <c r="O360" s="60"/>
      <c r="P360" s="60"/>
      <c r="Q360" s="60"/>
      <c r="R360" s="62"/>
      <c r="S360" s="63"/>
      <c r="T36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60" s="65"/>
      <c r="V360" s="66">
        <f>Inventory[[#This Row],[Net Weight/Unit]]*Inventory[[#This Row],[Closing Balance (Units)]]</f>
        <v>0</v>
      </c>
      <c r="W360" s="67">
        <f>Inventory[[#This Row],[Net Weight/Unit]]*Inventory[[#This Row],[Sold - Remotely (Units)]]</f>
        <v>0</v>
      </c>
      <c r="X360" s="67">
        <f>Inventory[[#This Row],[Net Weight/Unit]]*Inventory[[#This Row],[Sold - In-Store (Units)]]</f>
        <v>0</v>
      </c>
      <c r="Y360" s="67">
        <f>Inventory[[#This Row],[Net Weight/Unit]]*Inventory[[#This Row],[Sold - Total (Units)]]</f>
        <v>0</v>
      </c>
      <c r="Z360" s="70">
        <f>'Report Details'!$B$8</f>
        <v>0</v>
      </c>
      <c r="AA360" s="70">
        <f>'Report Details'!$B$9</f>
        <v>0</v>
      </c>
      <c r="AB360" s="70">
        <f>'Report Details'!$B$10</f>
        <v>0</v>
      </c>
      <c r="AC36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60" s="70">
        <f>'Report Details'!$B$11</f>
        <v>0</v>
      </c>
      <c r="AE360" s="70"/>
      <c r="AF360" s="70"/>
    </row>
    <row r="361" spans="1:32" ht="18" customHeight="1" x14ac:dyDescent="0.3">
      <c r="A361" s="57"/>
      <c r="B361" s="57"/>
      <c r="C361" s="79"/>
      <c r="D361" s="71"/>
      <c r="E361" s="59"/>
      <c r="F361" s="59"/>
      <c r="G361" s="59"/>
      <c r="H361" s="60"/>
      <c r="I361" s="61"/>
      <c r="J361" s="60"/>
      <c r="K361" s="61"/>
      <c r="L361" s="139">
        <f>Inventory[[#This Row],[Sold - In-Store (Units)]]+Inventory[[#This Row],[Sold - Remotely (Units)]]</f>
        <v>0</v>
      </c>
      <c r="M361" s="140">
        <f>Inventory[[#This Row],[Sold - In-Store (Net Sales $)]]+Inventory[[#This Row],[Sold - Remotely (Net Sales $)]]</f>
        <v>0</v>
      </c>
      <c r="N361" s="60"/>
      <c r="O361" s="60"/>
      <c r="P361" s="60"/>
      <c r="Q361" s="60"/>
      <c r="R361" s="62"/>
      <c r="S361" s="63"/>
      <c r="T36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61" s="65"/>
      <c r="V361" s="66">
        <f>Inventory[[#This Row],[Net Weight/Unit]]*Inventory[[#This Row],[Closing Balance (Units)]]</f>
        <v>0</v>
      </c>
      <c r="W361" s="67">
        <f>Inventory[[#This Row],[Net Weight/Unit]]*Inventory[[#This Row],[Sold - Remotely (Units)]]</f>
        <v>0</v>
      </c>
      <c r="X361" s="67">
        <f>Inventory[[#This Row],[Net Weight/Unit]]*Inventory[[#This Row],[Sold - In-Store (Units)]]</f>
        <v>0</v>
      </c>
      <c r="Y361" s="67">
        <f>Inventory[[#This Row],[Net Weight/Unit]]*Inventory[[#This Row],[Sold - Total (Units)]]</f>
        <v>0</v>
      </c>
      <c r="Z361" s="70">
        <f>'Report Details'!$B$8</f>
        <v>0</v>
      </c>
      <c r="AA361" s="70">
        <f>'Report Details'!$B$9</f>
        <v>0</v>
      </c>
      <c r="AB361" s="70">
        <f>'Report Details'!$B$10</f>
        <v>0</v>
      </c>
      <c r="AC36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61" s="70">
        <f>'Report Details'!$B$11</f>
        <v>0</v>
      </c>
      <c r="AE361" s="70"/>
      <c r="AF361" s="70"/>
    </row>
    <row r="362" spans="1:32" ht="18" customHeight="1" x14ac:dyDescent="0.3">
      <c r="A362" s="57"/>
      <c r="B362" s="57"/>
      <c r="C362" s="79"/>
      <c r="D362" s="71"/>
      <c r="E362" s="59"/>
      <c r="F362" s="59"/>
      <c r="G362" s="59"/>
      <c r="H362" s="60"/>
      <c r="I362" s="61"/>
      <c r="J362" s="60"/>
      <c r="K362" s="61"/>
      <c r="L362" s="139">
        <f>Inventory[[#This Row],[Sold - In-Store (Units)]]+Inventory[[#This Row],[Sold - Remotely (Units)]]</f>
        <v>0</v>
      </c>
      <c r="M362" s="140">
        <f>Inventory[[#This Row],[Sold - In-Store (Net Sales $)]]+Inventory[[#This Row],[Sold - Remotely (Net Sales $)]]</f>
        <v>0</v>
      </c>
      <c r="N362" s="60"/>
      <c r="O362" s="60"/>
      <c r="P362" s="60"/>
      <c r="Q362" s="60"/>
      <c r="R362" s="62"/>
      <c r="S362" s="63"/>
      <c r="T36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62" s="65"/>
      <c r="V362" s="66">
        <f>Inventory[[#This Row],[Net Weight/Unit]]*Inventory[[#This Row],[Closing Balance (Units)]]</f>
        <v>0</v>
      </c>
      <c r="W362" s="67">
        <f>Inventory[[#This Row],[Net Weight/Unit]]*Inventory[[#This Row],[Sold - Remotely (Units)]]</f>
        <v>0</v>
      </c>
      <c r="X362" s="67">
        <f>Inventory[[#This Row],[Net Weight/Unit]]*Inventory[[#This Row],[Sold - In-Store (Units)]]</f>
        <v>0</v>
      </c>
      <c r="Y362" s="67">
        <f>Inventory[[#This Row],[Net Weight/Unit]]*Inventory[[#This Row],[Sold - Total (Units)]]</f>
        <v>0</v>
      </c>
      <c r="Z362" s="70">
        <f>'Report Details'!$B$8</f>
        <v>0</v>
      </c>
      <c r="AA362" s="70">
        <f>'Report Details'!$B$9</f>
        <v>0</v>
      </c>
      <c r="AB362" s="70">
        <f>'Report Details'!$B$10</f>
        <v>0</v>
      </c>
      <c r="AC36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62" s="70">
        <f>'Report Details'!$B$11</f>
        <v>0</v>
      </c>
      <c r="AE362" s="70"/>
      <c r="AF362" s="70"/>
    </row>
    <row r="363" spans="1:32" ht="18" customHeight="1" x14ac:dyDescent="0.3">
      <c r="A363" s="57"/>
      <c r="B363" s="57"/>
      <c r="C363" s="79"/>
      <c r="D363" s="71"/>
      <c r="E363" s="59"/>
      <c r="F363" s="59"/>
      <c r="G363" s="59"/>
      <c r="H363" s="60"/>
      <c r="I363" s="61"/>
      <c r="J363" s="60"/>
      <c r="K363" s="61"/>
      <c r="L363" s="139">
        <f>Inventory[[#This Row],[Sold - In-Store (Units)]]+Inventory[[#This Row],[Sold - Remotely (Units)]]</f>
        <v>0</v>
      </c>
      <c r="M363" s="140">
        <f>Inventory[[#This Row],[Sold - In-Store (Net Sales $)]]+Inventory[[#This Row],[Sold - Remotely (Net Sales $)]]</f>
        <v>0</v>
      </c>
      <c r="N363" s="60"/>
      <c r="O363" s="60"/>
      <c r="P363" s="60"/>
      <c r="Q363" s="60"/>
      <c r="R363" s="62"/>
      <c r="S363" s="63"/>
      <c r="T36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63" s="65"/>
      <c r="V363" s="66">
        <f>Inventory[[#This Row],[Net Weight/Unit]]*Inventory[[#This Row],[Closing Balance (Units)]]</f>
        <v>0</v>
      </c>
      <c r="W363" s="67">
        <f>Inventory[[#This Row],[Net Weight/Unit]]*Inventory[[#This Row],[Sold - Remotely (Units)]]</f>
        <v>0</v>
      </c>
      <c r="X363" s="67">
        <f>Inventory[[#This Row],[Net Weight/Unit]]*Inventory[[#This Row],[Sold - In-Store (Units)]]</f>
        <v>0</v>
      </c>
      <c r="Y363" s="67">
        <f>Inventory[[#This Row],[Net Weight/Unit]]*Inventory[[#This Row],[Sold - Total (Units)]]</f>
        <v>0</v>
      </c>
      <c r="Z363" s="70">
        <f>'Report Details'!$B$8</f>
        <v>0</v>
      </c>
      <c r="AA363" s="70">
        <f>'Report Details'!$B$9</f>
        <v>0</v>
      </c>
      <c r="AB363" s="70">
        <f>'Report Details'!$B$10</f>
        <v>0</v>
      </c>
      <c r="AC36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63" s="70">
        <f>'Report Details'!$B$11</f>
        <v>0</v>
      </c>
      <c r="AE363" s="70"/>
      <c r="AF363" s="70"/>
    </row>
    <row r="364" spans="1:32" ht="18" customHeight="1" x14ac:dyDescent="0.3">
      <c r="A364" s="57"/>
      <c r="B364" s="57"/>
      <c r="C364" s="79"/>
      <c r="D364" s="71"/>
      <c r="E364" s="59"/>
      <c r="F364" s="59"/>
      <c r="G364" s="59"/>
      <c r="H364" s="60"/>
      <c r="I364" s="61"/>
      <c r="J364" s="60"/>
      <c r="K364" s="61"/>
      <c r="L364" s="139">
        <f>Inventory[[#This Row],[Sold - In-Store (Units)]]+Inventory[[#This Row],[Sold - Remotely (Units)]]</f>
        <v>0</v>
      </c>
      <c r="M364" s="140">
        <f>Inventory[[#This Row],[Sold - In-Store (Net Sales $)]]+Inventory[[#This Row],[Sold - Remotely (Net Sales $)]]</f>
        <v>0</v>
      </c>
      <c r="N364" s="60"/>
      <c r="O364" s="60"/>
      <c r="P364" s="60"/>
      <c r="Q364" s="60"/>
      <c r="R364" s="62"/>
      <c r="S364" s="63"/>
      <c r="T36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64" s="65"/>
      <c r="V364" s="66">
        <f>Inventory[[#This Row],[Net Weight/Unit]]*Inventory[[#This Row],[Closing Balance (Units)]]</f>
        <v>0</v>
      </c>
      <c r="W364" s="67">
        <f>Inventory[[#This Row],[Net Weight/Unit]]*Inventory[[#This Row],[Sold - Remotely (Units)]]</f>
        <v>0</v>
      </c>
      <c r="X364" s="67">
        <f>Inventory[[#This Row],[Net Weight/Unit]]*Inventory[[#This Row],[Sold - In-Store (Units)]]</f>
        <v>0</v>
      </c>
      <c r="Y364" s="67">
        <f>Inventory[[#This Row],[Net Weight/Unit]]*Inventory[[#This Row],[Sold - Total (Units)]]</f>
        <v>0</v>
      </c>
      <c r="Z364" s="70">
        <f>'Report Details'!$B$8</f>
        <v>0</v>
      </c>
      <c r="AA364" s="70">
        <f>'Report Details'!$B$9</f>
        <v>0</v>
      </c>
      <c r="AB364" s="70">
        <f>'Report Details'!$B$10</f>
        <v>0</v>
      </c>
      <c r="AC36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64" s="70">
        <f>'Report Details'!$B$11</f>
        <v>0</v>
      </c>
      <c r="AE364" s="70"/>
      <c r="AF364" s="70"/>
    </row>
    <row r="365" spans="1:32" ht="18" customHeight="1" x14ac:dyDescent="0.3">
      <c r="A365" s="57"/>
      <c r="B365" s="57"/>
      <c r="C365" s="79"/>
      <c r="D365" s="71"/>
      <c r="E365" s="59"/>
      <c r="F365" s="59"/>
      <c r="G365" s="59"/>
      <c r="H365" s="60"/>
      <c r="I365" s="61"/>
      <c r="J365" s="60"/>
      <c r="K365" s="61"/>
      <c r="L365" s="139">
        <f>Inventory[[#This Row],[Sold - In-Store (Units)]]+Inventory[[#This Row],[Sold - Remotely (Units)]]</f>
        <v>0</v>
      </c>
      <c r="M365" s="140">
        <f>Inventory[[#This Row],[Sold - In-Store (Net Sales $)]]+Inventory[[#This Row],[Sold - Remotely (Net Sales $)]]</f>
        <v>0</v>
      </c>
      <c r="N365" s="60"/>
      <c r="O365" s="60"/>
      <c r="P365" s="60"/>
      <c r="Q365" s="60"/>
      <c r="R365" s="62"/>
      <c r="S365" s="63"/>
      <c r="T36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65" s="65"/>
      <c r="V365" s="66">
        <f>Inventory[[#This Row],[Net Weight/Unit]]*Inventory[[#This Row],[Closing Balance (Units)]]</f>
        <v>0</v>
      </c>
      <c r="W365" s="67">
        <f>Inventory[[#This Row],[Net Weight/Unit]]*Inventory[[#This Row],[Sold - Remotely (Units)]]</f>
        <v>0</v>
      </c>
      <c r="X365" s="67">
        <f>Inventory[[#This Row],[Net Weight/Unit]]*Inventory[[#This Row],[Sold - In-Store (Units)]]</f>
        <v>0</v>
      </c>
      <c r="Y365" s="67">
        <f>Inventory[[#This Row],[Net Weight/Unit]]*Inventory[[#This Row],[Sold - Total (Units)]]</f>
        <v>0</v>
      </c>
      <c r="Z365" s="70">
        <f>'Report Details'!$B$8</f>
        <v>0</v>
      </c>
      <c r="AA365" s="70">
        <f>'Report Details'!$B$9</f>
        <v>0</v>
      </c>
      <c r="AB365" s="70">
        <f>'Report Details'!$B$10</f>
        <v>0</v>
      </c>
      <c r="AC36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65" s="70">
        <f>'Report Details'!$B$11</f>
        <v>0</v>
      </c>
      <c r="AE365" s="70"/>
      <c r="AF365" s="70"/>
    </row>
    <row r="366" spans="1:32" ht="18" customHeight="1" x14ac:dyDescent="0.3">
      <c r="A366" s="57"/>
      <c r="B366" s="57"/>
      <c r="C366" s="79"/>
      <c r="D366" s="71"/>
      <c r="E366" s="59"/>
      <c r="F366" s="59"/>
      <c r="G366" s="59"/>
      <c r="H366" s="60"/>
      <c r="I366" s="61"/>
      <c r="J366" s="60"/>
      <c r="K366" s="61"/>
      <c r="L366" s="139">
        <f>Inventory[[#This Row],[Sold - In-Store (Units)]]+Inventory[[#This Row],[Sold - Remotely (Units)]]</f>
        <v>0</v>
      </c>
      <c r="M366" s="140">
        <f>Inventory[[#This Row],[Sold - In-Store (Net Sales $)]]+Inventory[[#This Row],[Sold - Remotely (Net Sales $)]]</f>
        <v>0</v>
      </c>
      <c r="N366" s="60"/>
      <c r="O366" s="60"/>
      <c r="P366" s="60"/>
      <c r="Q366" s="60"/>
      <c r="R366" s="62"/>
      <c r="S366" s="63"/>
      <c r="T36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66" s="65"/>
      <c r="V366" s="66">
        <f>Inventory[[#This Row],[Net Weight/Unit]]*Inventory[[#This Row],[Closing Balance (Units)]]</f>
        <v>0</v>
      </c>
      <c r="W366" s="67">
        <f>Inventory[[#This Row],[Net Weight/Unit]]*Inventory[[#This Row],[Sold - Remotely (Units)]]</f>
        <v>0</v>
      </c>
      <c r="X366" s="67">
        <f>Inventory[[#This Row],[Net Weight/Unit]]*Inventory[[#This Row],[Sold - In-Store (Units)]]</f>
        <v>0</v>
      </c>
      <c r="Y366" s="67">
        <f>Inventory[[#This Row],[Net Weight/Unit]]*Inventory[[#This Row],[Sold - Total (Units)]]</f>
        <v>0</v>
      </c>
      <c r="Z366" s="70">
        <f>'Report Details'!$B$8</f>
        <v>0</v>
      </c>
      <c r="AA366" s="70">
        <f>'Report Details'!$B$9</f>
        <v>0</v>
      </c>
      <c r="AB366" s="70">
        <f>'Report Details'!$B$10</f>
        <v>0</v>
      </c>
      <c r="AC36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66" s="70">
        <f>'Report Details'!$B$11</f>
        <v>0</v>
      </c>
      <c r="AE366" s="70"/>
      <c r="AF366" s="70"/>
    </row>
    <row r="367" spans="1:32" ht="18" customHeight="1" x14ac:dyDescent="0.3">
      <c r="A367" s="57"/>
      <c r="B367" s="57"/>
      <c r="C367" s="79"/>
      <c r="D367" s="71"/>
      <c r="E367" s="59"/>
      <c r="F367" s="59"/>
      <c r="G367" s="59"/>
      <c r="H367" s="60"/>
      <c r="I367" s="61"/>
      <c r="J367" s="60"/>
      <c r="K367" s="61"/>
      <c r="L367" s="139">
        <f>Inventory[[#This Row],[Sold - In-Store (Units)]]+Inventory[[#This Row],[Sold - Remotely (Units)]]</f>
        <v>0</v>
      </c>
      <c r="M367" s="140">
        <f>Inventory[[#This Row],[Sold - In-Store (Net Sales $)]]+Inventory[[#This Row],[Sold - Remotely (Net Sales $)]]</f>
        <v>0</v>
      </c>
      <c r="N367" s="60"/>
      <c r="O367" s="60"/>
      <c r="P367" s="60"/>
      <c r="Q367" s="60"/>
      <c r="R367" s="62"/>
      <c r="S367" s="63"/>
      <c r="T36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67" s="65"/>
      <c r="V367" s="66">
        <f>Inventory[[#This Row],[Net Weight/Unit]]*Inventory[[#This Row],[Closing Balance (Units)]]</f>
        <v>0</v>
      </c>
      <c r="W367" s="67">
        <f>Inventory[[#This Row],[Net Weight/Unit]]*Inventory[[#This Row],[Sold - Remotely (Units)]]</f>
        <v>0</v>
      </c>
      <c r="X367" s="67">
        <f>Inventory[[#This Row],[Net Weight/Unit]]*Inventory[[#This Row],[Sold - In-Store (Units)]]</f>
        <v>0</v>
      </c>
      <c r="Y367" s="67">
        <f>Inventory[[#This Row],[Net Weight/Unit]]*Inventory[[#This Row],[Sold - Total (Units)]]</f>
        <v>0</v>
      </c>
      <c r="Z367" s="70">
        <f>'Report Details'!$B$8</f>
        <v>0</v>
      </c>
      <c r="AA367" s="70">
        <f>'Report Details'!$B$9</f>
        <v>0</v>
      </c>
      <c r="AB367" s="70">
        <f>'Report Details'!$B$10</f>
        <v>0</v>
      </c>
      <c r="AC36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67" s="70">
        <f>'Report Details'!$B$11</f>
        <v>0</v>
      </c>
      <c r="AE367" s="70"/>
      <c r="AF367" s="70"/>
    </row>
    <row r="368" spans="1:32" ht="18" customHeight="1" x14ac:dyDescent="0.3">
      <c r="A368" s="57"/>
      <c r="B368" s="57"/>
      <c r="C368" s="79"/>
      <c r="D368" s="71"/>
      <c r="E368" s="59"/>
      <c r="F368" s="59"/>
      <c r="G368" s="59"/>
      <c r="H368" s="60"/>
      <c r="I368" s="61"/>
      <c r="J368" s="60"/>
      <c r="K368" s="61"/>
      <c r="L368" s="139">
        <f>Inventory[[#This Row],[Sold - In-Store (Units)]]+Inventory[[#This Row],[Sold - Remotely (Units)]]</f>
        <v>0</v>
      </c>
      <c r="M368" s="140">
        <f>Inventory[[#This Row],[Sold - In-Store (Net Sales $)]]+Inventory[[#This Row],[Sold - Remotely (Net Sales $)]]</f>
        <v>0</v>
      </c>
      <c r="N368" s="60"/>
      <c r="O368" s="60"/>
      <c r="P368" s="60"/>
      <c r="Q368" s="60"/>
      <c r="R368" s="62"/>
      <c r="S368" s="63"/>
      <c r="T36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68" s="65"/>
      <c r="V368" s="66">
        <f>Inventory[[#This Row],[Net Weight/Unit]]*Inventory[[#This Row],[Closing Balance (Units)]]</f>
        <v>0</v>
      </c>
      <c r="W368" s="67">
        <f>Inventory[[#This Row],[Net Weight/Unit]]*Inventory[[#This Row],[Sold - Remotely (Units)]]</f>
        <v>0</v>
      </c>
      <c r="X368" s="67">
        <f>Inventory[[#This Row],[Net Weight/Unit]]*Inventory[[#This Row],[Sold - In-Store (Units)]]</f>
        <v>0</v>
      </c>
      <c r="Y368" s="67">
        <f>Inventory[[#This Row],[Net Weight/Unit]]*Inventory[[#This Row],[Sold - Total (Units)]]</f>
        <v>0</v>
      </c>
      <c r="Z368" s="70">
        <f>'Report Details'!$B$8</f>
        <v>0</v>
      </c>
      <c r="AA368" s="70">
        <f>'Report Details'!$B$9</f>
        <v>0</v>
      </c>
      <c r="AB368" s="70">
        <f>'Report Details'!$B$10</f>
        <v>0</v>
      </c>
      <c r="AC36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68" s="70">
        <f>'Report Details'!$B$11</f>
        <v>0</v>
      </c>
      <c r="AE368" s="70"/>
      <c r="AF368" s="70"/>
    </row>
    <row r="369" spans="1:32" ht="18" customHeight="1" x14ac:dyDescent="0.3">
      <c r="A369" s="80"/>
      <c r="B369" s="80"/>
      <c r="C369" s="81"/>
      <c r="D369" s="82"/>
      <c r="E369" s="83"/>
      <c r="F369" s="83"/>
      <c r="G369" s="83"/>
      <c r="H369" s="84"/>
      <c r="I369" s="85"/>
      <c r="J369" s="84"/>
      <c r="K369" s="85"/>
      <c r="L369" s="142">
        <f>Inventory[[#This Row],[Sold - In-Store (Units)]]+Inventory[[#This Row],[Sold - Remotely (Units)]]</f>
        <v>0</v>
      </c>
      <c r="M369" s="143">
        <f>Inventory[[#This Row],[Sold - In-Store (Net Sales $)]]+Inventory[[#This Row],[Sold - Remotely (Net Sales $)]]</f>
        <v>0</v>
      </c>
      <c r="N369" s="84"/>
      <c r="O369" s="84"/>
      <c r="P369" s="84"/>
      <c r="Q369" s="84"/>
      <c r="R369" s="86"/>
      <c r="S369" s="87"/>
      <c r="T369" s="88">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69" s="89"/>
      <c r="V369" s="90">
        <f>Inventory[[#This Row],[Net Weight/Unit]]*Inventory[[#This Row],[Closing Balance (Units)]]</f>
        <v>0</v>
      </c>
      <c r="W369" s="91">
        <f>Inventory[[#This Row],[Net Weight/Unit]]*Inventory[[#This Row],[Sold - Remotely (Units)]]</f>
        <v>0</v>
      </c>
      <c r="X369" s="91">
        <f>Inventory[[#This Row],[Net Weight/Unit]]*Inventory[[#This Row],[Sold - In-Store (Units)]]</f>
        <v>0</v>
      </c>
      <c r="Y369" s="91">
        <f>Inventory[[#This Row],[Net Weight/Unit]]*Inventory[[#This Row],[Sold - Total (Units)]]</f>
        <v>0</v>
      </c>
      <c r="Z369" s="70">
        <f>'Report Details'!$B$8</f>
        <v>0</v>
      </c>
      <c r="AA369" s="70">
        <f>'Report Details'!$B$9</f>
        <v>0</v>
      </c>
      <c r="AB369" s="70">
        <f>'Report Details'!$B$10</f>
        <v>0</v>
      </c>
      <c r="AC36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69" s="70">
        <f>'Report Details'!$B$11</f>
        <v>0</v>
      </c>
      <c r="AE369" s="70"/>
      <c r="AF369" s="70"/>
    </row>
    <row r="370" spans="1:32" ht="18" customHeight="1" x14ac:dyDescent="0.3">
      <c r="A370" s="57"/>
      <c r="B370" s="57"/>
      <c r="C370" s="79"/>
      <c r="D370" s="71"/>
      <c r="E370" s="59"/>
      <c r="F370" s="59"/>
      <c r="G370" s="59"/>
      <c r="H370" s="60"/>
      <c r="I370" s="61"/>
      <c r="J370" s="60"/>
      <c r="K370" s="61"/>
      <c r="L370" s="139">
        <f>Inventory[[#This Row],[Sold - In-Store (Units)]]+Inventory[[#This Row],[Sold - Remotely (Units)]]</f>
        <v>0</v>
      </c>
      <c r="M370" s="140">
        <f>Inventory[[#This Row],[Sold - In-Store (Net Sales $)]]+Inventory[[#This Row],[Sold - Remotely (Net Sales $)]]</f>
        <v>0</v>
      </c>
      <c r="N370" s="60"/>
      <c r="O370" s="60"/>
      <c r="P370" s="60"/>
      <c r="Q370" s="60"/>
      <c r="R370" s="62"/>
      <c r="S370" s="63"/>
      <c r="T37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70" s="65"/>
      <c r="V370" s="66">
        <f>Inventory[[#This Row],[Net Weight/Unit]]*Inventory[[#This Row],[Closing Balance (Units)]]</f>
        <v>0</v>
      </c>
      <c r="W370" s="67">
        <f>Inventory[[#This Row],[Net Weight/Unit]]*Inventory[[#This Row],[Sold - Remotely (Units)]]</f>
        <v>0</v>
      </c>
      <c r="X370" s="67">
        <f>Inventory[[#This Row],[Net Weight/Unit]]*Inventory[[#This Row],[Sold - In-Store (Units)]]</f>
        <v>0</v>
      </c>
      <c r="Y370" s="67">
        <f>Inventory[[#This Row],[Net Weight/Unit]]*Inventory[[#This Row],[Sold - Total (Units)]]</f>
        <v>0</v>
      </c>
      <c r="Z370" s="70">
        <f>'Report Details'!$B$8</f>
        <v>0</v>
      </c>
      <c r="AA370" s="70">
        <f>'Report Details'!$B$9</f>
        <v>0</v>
      </c>
      <c r="AB370" s="70">
        <f>'Report Details'!$B$10</f>
        <v>0</v>
      </c>
      <c r="AC37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70" s="70">
        <f>'Report Details'!$B$11</f>
        <v>0</v>
      </c>
      <c r="AE370" s="70"/>
      <c r="AF370" s="70"/>
    </row>
    <row r="371" spans="1:32" ht="18" customHeight="1" x14ac:dyDescent="0.3">
      <c r="A371" s="57"/>
      <c r="B371" s="57"/>
      <c r="C371" s="79"/>
      <c r="D371" s="71"/>
      <c r="E371" s="59"/>
      <c r="F371" s="59"/>
      <c r="G371" s="59"/>
      <c r="H371" s="60"/>
      <c r="I371" s="61"/>
      <c r="J371" s="60"/>
      <c r="K371" s="61"/>
      <c r="L371" s="139">
        <f>Inventory[[#This Row],[Sold - In-Store (Units)]]+Inventory[[#This Row],[Sold - Remotely (Units)]]</f>
        <v>0</v>
      </c>
      <c r="M371" s="140">
        <f>Inventory[[#This Row],[Sold - In-Store (Net Sales $)]]+Inventory[[#This Row],[Sold - Remotely (Net Sales $)]]</f>
        <v>0</v>
      </c>
      <c r="N371" s="60"/>
      <c r="O371" s="60"/>
      <c r="P371" s="60"/>
      <c r="Q371" s="60"/>
      <c r="R371" s="62"/>
      <c r="S371" s="63"/>
      <c r="T37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71" s="65"/>
      <c r="V371" s="66">
        <f>Inventory[[#This Row],[Net Weight/Unit]]*Inventory[[#This Row],[Closing Balance (Units)]]</f>
        <v>0</v>
      </c>
      <c r="W371" s="67">
        <f>Inventory[[#This Row],[Net Weight/Unit]]*Inventory[[#This Row],[Sold - Remotely (Units)]]</f>
        <v>0</v>
      </c>
      <c r="X371" s="67">
        <f>Inventory[[#This Row],[Net Weight/Unit]]*Inventory[[#This Row],[Sold - In-Store (Units)]]</f>
        <v>0</v>
      </c>
      <c r="Y371" s="67">
        <f>Inventory[[#This Row],[Net Weight/Unit]]*Inventory[[#This Row],[Sold - Total (Units)]]</f>
        <v>0</v>
      </c>
      <c r="Z371" s="70">
        <f>'Report Details'!$B$8</f>
        <v>0</v>
      </c>
      <c r="AA371" s="70">
        <f>'Report Details'!$B$9</f>
        <v>0</v>
      </c>
      <c r="AB371" s="70">
        <f>'Report Details'!$B$10</f>
        <v>0</v>
      </c>
      <c r="AC37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71" s="70">
        <f>'Report Details'!$B$11</f>
        <v>0</v>
      </c>
      <c r="AE371" s="70"/>
      <c r="AF371" s="70"/>
    </row>
    <row r="372" spans="1:32" ht="18" customHeight="1" x14ac:dyDescent="0.3">
      <c r="A372" s="57"/>
      <c r="B372" s="57"/>
      <c r="C372" s="79"/>
      <c r="D372" s="71"/>
      <c r="E372" s="59"/>
      <c r="F372" s="59"/>
      <c r="G372" s="59"/>
      <c r="H372" s="60"/>
      <c r="I372" s="61"/>
      <c r="J372" s="60"/>
      <c r="K372" s="61"/>
      <c r="L372" s="139">
        <f>Inventory[[#This Row],[Sold - In-Store (Units)]]+Inventory[[#This Row],[Sold - Remotely (Units)]]</f>
        <v>0</v>
      </c>
      <c r="M372" s="140">
        <f>Inventory[[#This Row],[Sold - In-Store (Net Sales $)]]+Inventory[[#This Row],[Sold - Remotely (Net Sales $)]]</f>
        <v>0</v>
      </c>
      <c r="N372" s="60"/>
      <c r="O372" s="60"/>
      <c r="P372" s="60"/>
      <c r="Q372" s="60"/>
      <c r="R372" s="62"/>
      <c r="S372" s="63"/>
      <c r="T37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72" s="65"/>
      <c r="V372" s="66">
        <f>Inventory[[#This Row],[Net Weight/Unit]]*Inventory[[#This Row],[Closing Balance (Units)]]</f>
        <v>0</v>
      </c>
      <c r="W372" s="67">
        <f>Inventory[[#This Row],[Net Weight/Unit]]*Inventory[[#This Row],[Sold - Remotely (Units)]]</f>
        <v>0</v>
      </c>
      <c r="X372" s="67">
        <f>Inventory[[#This Row],[Net Weight/Unit]]*Inventory[[#This Row],[Sold - In-Store (Units)]]</f>
        <v>0</v>
      </c>
      <c r="Y372" s="67">
        <f>Inventory[[#This Row],[Net Weight/Unit]]*Inventory[[#This Row],[Sold - Total (Units)]]</f>
        <v>0</v>
      </c>
      <c r="Z372" s="70">
        <f>'Report Details'!$B$8</f>
        <v>0</v>
      </c>
      <c r="AA372" s="70">
        <f>'Report Details'!$B$9</f>
        <v>0</v>
      </c>
      <c r="AB372" s="70">
        <f>'Report Details'!$B$10</f>
        <v>0</v>
      </c>
      <c r="AC37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72" s="70">
        <f>'Report Details'!$B$11</f>
        <v>0</v>
      </c>
      <c r="AE372" s="70"/>
      <c r="AF372" s="70"/>
    </row>
    <row r="373" spans="1:32" ht="18" customHeight="1" x14ac:dyDescent="0.3">
      <c r="A373" s="80"/>
      <c r="B373" s="80"/>
      <c r="C373" s="81"/>
      <c r="D373" s="82"/>
      <c r="E373" s="83"/>
      <c r="F373" s="83"/>
      <c r="G373" s="83"/>
      <c r="H373" s="84"/>
      <c r="I373" s="85"/>
      <c r="J373" s="84"/>
      <c r="K373" s="85"/>
      <c r="L373" s="142">
        <f>Inventory[[#This Row],[Sold - In-Store (Units)]]+Inventory[[#This Row],[Sold - Remotely (Units)]]</f>
        <v>0</v>
      </c>
      <c r="M373" s="143">
        <f>Inventory[[#This Row],[Sold - In-Store (Net Sales $)]]+Inventory[[#This Row],[Sold - Remotely (Net Sales $)]]</f>
        <v>0</v>
      </c>
      <c r="N373" s="84"/>
      <c r="O373" s="84"/>
      <c r="P373" s="84"/>
      <c r="Q373" s="84"/>
      <c r="R373" s="86"/>
      <c r="S373" s="87"/>
      <c r="T373" s="88">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73" s="89"/>
      <c r="V373" s="90">
        <f>Inventory[[#This Row],[Net Weight/Unit]]*Inventory[[#This Row],[Closing Balance (Units)]]</f>
        <v>0</v>
      </c>
      <c r="W373" s="91">
        <f>Inventory[[#This Row],[Net Weight/Unit]]*Inventory[[#This Row],[Sold - Remotely (Units)]]</f>
        <v>0</v>
      </c>
      <c r="X373" s="91">
        <f>Inventory[[#This Row],[Net Weight/Unit]]*Inventory[[#This Row],[Sold - In-Store (Units)]]</f>
        <v>0</v>
      </c>
      <c r="Y373" s="91">
        <f>Inventory[[#This Row],[Net Weight/Unit]]*Inventory[[#This Row],[Sold - Total (Units)]]</f>
        <v>0</v>
      </c>
      <c r="Z373" s="70">
        <f>'Report Details'!$B$8</f>
        <v>0</v>
      </c>
      <c r="AA373" s="70">
        <f>'Report Details'!$B$9</f>
        <v>0</v>
      </c>
      <c r="AB373" s="70">
        <f>'Report Details'!$B$10</f>
        <v>0</v>
      </c>
      <c r="AC37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73" s="70">
        <f>'Report Details'!$B$11</f>
        <v>0</v>
      </c>
      <c r="AE373" s="70"/>
      <c r="AF373" s="70"/>
    </row>
    <row r="374" spans="1:32" ht="18" customHeight="1" x14ac:dyDescent="0.3">
      <c r="A374" s="57"/>
      <c r="B374" s="57"/>
      <c r="C374" s="79"/>
      <c r="D374" s="71"/>
      <c r="E374" s="59"/>
      <c r="F374" s="59"/>
      <c r="G374" s="59"/>
      <c r="H374" s="60"/>
      <c r="I374" s="61"/>
      <c r="J374" s="60"/>
      <c r="K374" s="61"/>
      <c r="L374" s="139">
        <f>Inventory[[#This Row],[Sold - In-Store (Units)]]+Inventory[[#This Row],[Sold - Remotely (Units)]]</f>
        <v>0</v>
      </c>
      <c r="M374" s="140">
        <f>Inventory[[#This Row],[Sold - In-Store (Net Sales $)]]+Inventory[[#This Row],[Sold - Remotely (Net Sales $)]]</f>
        <v>0</v>
      </c>
      <c r="N374" s="60"/>
      <c r="O374" s="60"/>
      <c r="P374" s="60"/>
      <c r="Q374" s="60"/>
      <c r="R374" s="62"/>
      <c r="S374" s="63"/>
      <c r="T37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74" s="65"/>
      <c r="V374" s="66">
        <f>Inventory[[#This Row],[Net Weight/Unit]]*Inventory[[#This Row],[Closing Balance (Units)]]</f>
        <v>0</v>
      </c>
      <c r="W374" s="67">
        <f>Inventory[[#This Row],[Net Weight/Unit]]*Inventory[[#This Row],[Sold - Remotely (Units)]]</f>
        <v>0</v>
      </c>
      <c r="X374" s="67">
        <f>Inventory[[#This Row],[Net Weight/Unit]]*Inventory[[#This Row],[Sold - In-Store (Units)]]</f>
        <v>0</v>
      </c>
      <c r="Y374" s="67">
        <f>Inventory[[#This Row],[Net Weight/Unit]]*Inventory[[#This Row],[Sold - Total (Units)]]</f>
        <v>0</v>
      </c>
      <c r="Z374" s="70">
        <f>'Report Details'!$B$8</f>
        <v>0</v>
      </c>
      <c r="AA374" s="70">
        <f>'Report Details'!$B$9</f>
        <v>0</v>
      </c>
      <c r="AB374" s="70">
        <f>'Report Details'!$B$10</f>
        <v>0</v>
      </c>
      <c r="AC37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74" s="70">
        <f>'Report Details'!$B$11</f>
        <v>0</v>
      </c>
      <c r="AE374" s="70"/>
      <c r="AF374" s="70"/>
    </row>
    <row r="375" spans="1:32" ht="18" customHeight="1" x14ac:dyDescent="0.3">
      <c r="A375" s="57"/>
      <c r="B375" s="57"/>
      <c r="C375" s="79"/>
      <c r="D375" s="71"/>
      <c r="E375" s="59"/>
      <c r="F375" s="59"/>
      <c r="G375" s="59"/>
      <c r="H375" s="60"/>
      <c r="I375" s="61"/>
      <c r="J375" s="60"/>
      <c r="K375" s="61"/>
      <c r="L375" s="139">
        <f>Inventory[[#This Row],[Sold - In-Store (Units)]]+Inventory[[#This Row],[Sold - Remotely (Units)]]</f>
        <v>0</v>
      </c>
      <c r="M375" s="140">
        <f>Inventory[[#This Row],[Sold - In-Store (Net Sales $)]]+Inventory[[#This Row],[Sold - Remotely (Net Sales $)]]</f>
        <v>0</v>
      </c>
      <c r="N375" s="60"/>
      <c r="O375" s="60"/>
      <c r="P375" s="60"/>
      <c r="Q375" s="60"/>
      <c r="R375" s="62"/>
      <c r="S375" s="63"/>
      <c r="T37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75" s="65"/>
      <c r="V375" s="66">
        <f>Inventory[[#This Row],[Net Weight/Unit]]*Inventory[[#This Row],[Closing Balance (Units)]]</f>
        <v>0</v>
      </c>
      <c r="W375" s="67">
        <f>Inventory[[#This Row],[Net Weight/Unit]]*Inventory[[#This Row],[Sold - Remotely (Units)]]</f>
        <v>0</v>
      </c>
      <c r="X375" s="67">
        <f>Inventory[[#This Row],[Net Weight/Unit]]*Inventory[[#This Row],[Sold - In-Store (Units)]]</f>
        <v>0</v>
      </c>
      <c r="Y375" s="67">
        <f>Inventory[[#This Row],[Net Weight/Unit]]*Inventory[[#This Row],[Sold - Total (Units)]]</f>
        <v>0</v>
      </c>
      <c r="Z375" s="70">
        <f>'Report Details'!$B$8</f>
        <v>0</v>
      </c>
      <c r="AA375" s="70">
        <f>'Report Details'!$B$9</f>
        <v>0</v>
      </c>
      <c r="AB375" s="70">
        <f>'Report Details'!$B$10</f>
        <v>0</v>
      </c>
      <c r="AC37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75" s="70">
        <f>'Report Details'!$B$11</f>
        <v>0</v>
      </c>
      <c r="AE375" s="70"/>
      <c r="AF375" s="70"/>
    </row>
    <row r="376" spans="1:32" ht="18" customHeight="1" x14ac:dyDescent="0.3">
      <c r="A376" s="57"/>
      <c r="B376" s="57"/>
      <c r="C376" s="79"/>
      <c r="D376" s="71"/>
      <c r="E376" s="59"/>
      <c r="F376" s="59"/>
      <c r="G376" s="59"/>
      <c r="H376" s="60"/>
      <c r="I376" s="61"/>
      <c r="J376" s="60"/>
      <c r="K376" s="61"/>
      <c r="L376" s="139">
        <f>Inventory[[#This Row],[Sold - In-Store (Units)]]+Inventory[[#This Row],[Sold - Remotely (Units)]]</f>
        <v>0</v>
      </c>
      <c r="M376" s="140">
        <f>Inventory[[#This Row],[Sold - In-Store (Net Sales $)]]+Inventory[[#This Row],[Sold - Remotely (Net Sales $)]]</f>
        <v>0</v>
      </c>
      <c r="N376" s="60"/>
      <c r="O376" s="60"/>
      <c r="P376" s="60"/>
      <c r="Q376" s="60"/>
      <c r="R376" s="62"/>
      <c r="S376" s="63"/>
      <c r="T37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76" s="65"/>
      <c r="V376" s="66">
        <f>Inventory[[#This Row],[Net Weight/Unit]]*Inventory[[#This Row],[Closing Balance (Units)]]</f>
        <v>0</v>
      </c>
      <c r="W376" s="67">
        <f>Inventory[[#This Row],[Net Weight/Unit]]*Inventory[[#This Row],[Sold - Remotely (Units)]]</f>
        <v>0</v>
      </c>
      <c r="X376" s="67">
        <f>Inventory[[#This Row],[Net Weight/Unit]]*Inventory[[#This Row],[Sold - In-Store (Units)]]</f>
        <v>0</v>
      </c>
      <c r="Y376" s="67">
        <f>Inventory[[#This Row],[Net Weight/Unit]]*Inventory[[#This Row],[Sold - Total (Units)]]</f>
        <v>0</v>
      </c>
      <c r="Z376" s="70">
        <f>'Report Details'!$B$8</f>
        <v>0</v>
      </c>
      <c r="AA376" s="70">
        <f>'Report Details'!$B$9</f>
        <v>0</v>
      </c>
      <c r="AB376" s="70">
        <f>'Report Details'!$B$10</f>
        <v>0</v>
      </c>
      <c r="AC37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76" s="70">
        <f>'Report Details'!$B$11</f>
        <v>0</v>
      </c>
      <c r="AE376" s="70"/>
      <c r="AF376" s="70"/>
    </row>
    <row r="377" spans="1:32" ht="18" customHeight="1" x14ac:dyDescent="0.3">
      <c r="A377" s="57"/>
      <c r="B377" s="57"/>
      <c r="C377" s="79"/>
      <c r="D377" s="71"/>
      <c r="E377" s="59"/>
      <c r="F377" s="59"/>
      <c r="G377" s="59"/>
      <c r="H377" s="60"/>
      <c r="I377" s="61"/>
      <c r="J377" s="60"/>
      <c r="K377" s="61"/>
      <c r="L377" s="139">
        <f>Inventory[[#This Row],[Sold - In-Store (Units)]]+Inventory[[#This Row],[Sold - Remotely (Units)]]</f>
        <v>0</v>
      </c>
      <c r="M377" s="140">
        <f>Inventory[[#This Row],[Sold - In-Store (Net Sales $)]]+Inventory[[#This Row],[Sold - Remotely (Net Sales $)]]</f>
        <v>0</v>
      </c>
      <c r="N377" s="60"/>
      <c r="O377" s="60"/>
      <c r="P377" s="60"/>
      <c r="Q377" s="60"/>
      <c r="R377" s="62"/>
      <c r="S377" s="63"/>
      <c r="T37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77" s="65"/>
      <c r="V377" s="66">
        <f>Inventory[[#This Row],[Net Weight/Unit]]*Inventory[[#This Row],[Closing Balance (Units)]]</f>
        <v>0</v>
      </c>
      <c r="W377" s="67">
        <f>Inventory[[#This Row],[Net Weight/Unit]]*Inventory[[#This Row],[Sold - Remotely (Units)]]</f>
        <v>0</v>
      </c>
      <c r="X377" s="67">
        <f>Inventory[[#This Row],[Net Weight/Unit]]*Inventory[[#This Row],[Sold - In-Store (Units)]]</f>
        <v>0</v>
      </c>
      <c r="Y377" s="67">
        <f>Inventory[[#This Row],[Net Weight/Unit]]*Inventory[[#This Row],[Sold - Total (Units)]]</f>
        <v>0</v>
      </c>
      <c r="Z377" s="70">
        <f>'Report Details'!$B$8</f>
        <v>0</v>
      </c>
      <c r="AA377" s="70">
        <f>'Report Details'!$B$9</f>
        <v>0</v>
      </c>
      <c r="AB377" s="70">
        <f>'Report Details'!$B$10</f>
        <v>0</v>
      </c>
      <c r="AC37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77" s="70">
        <f>'Report Details'!$B$11</f>
        <v>0</v>
      </c>
      <c r="AE377" s="70"/>
      <c r="AF377" s="70"/>
    </row>
    <row r="378" spans="1:32" ht="18" customHeight="1" x14ac:dyDescent="0.3">
      <c r="A378" s="57"/>
      <c r="B378" s="57"/>
      <c r="C378" s="79"/>
      <c r="D378" s="71"/>
      <c r="E378" s="59"/>
      <c r="F378" s="59"/>
      <c r="G378" s="59"/>
      <c r="H378" s="60"/>
      <c r="I378" s="61"/>
      <c r="J378" s="60"/>
      <c r="K378" s="61"/>
      <c r="L378" s="139">
        <f>Inventory[[#This Row],[Sold - In-Store (Units)]]+Inventory[[#This Row],[Sold - Remotely (Units)]]</f>
        <v>0</v>
      </c>
      <c r="M378" s="140">
        <f>Inventory[[#This Row],[Sold - In-Store (Net Sales $)]]+Inventory[[#This Row],[Sold - Remotely (Net Sales $)]]</f>
        <v>0</v>
      </c>
      <c r="N378" s="60"/>
      <c r="O378" s="60"/>
      <c r="P378" s="60"/>
      <c r="Q378" s="60"/>
      <c r="R378" s="62"/>
      <c r="S378" s="63"/>
      <c r="T37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78" s="65"/>
      <c r="V378" s="66">
        <f>Inventory[[#This Row],[Net Weight/Unit]]*Inventory[[#This Row],[Closing Balance (Units)]]</f>
        <v>0</v>
      </c>
      <c r="W378" s="67">
        <f>Inventory[[#This Row],[Net Weight/Unit]]*Inventory[[#This Row],[Sold - Remotely (Units)]]</f>
        <v>0</v>
      </c>
      <c r="X378" s="67">
        <f>Inventory[[#This Row],[Net Weight/Unit]]*Inventory[[#This Row],[Sold - In-Store (Units)]]</f>
        <v>0</v>
      </c>
      <c r="Y378" s="67">
        <f>Inventory[[#This Row],[Net Weight/Unit]]*Inventory[[#This Row],[Sold - Total (Units)]]</f>
        <v>0</v>
      </c>
      <c r="Z378" s="70">
        <f>'Report Details'!$B$8</f>
        <v>0</v>
      </c>
      <c r="AA378" s="70">
        <f>'Report Details'!$B$9</f>
        <v>0</v>
      </c>
      <c r="AB378" s="70">
        <f>'Report Details'!$B$10</f>
        <v>0</v>
      </c>
      <c r="AC37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78" s="70">
        <f>'Report Details'!$B$11</f>
        <v>0</v>
      </c>
      <c r="AE378" s="70"/>
      <c r="AF378" s="70"/>
    </row>
    <row r="379" spans="1:32" ht="18" customHeight="1" x14ac:dyDescent="0.3">
      <c r="A379" s="57"/>
      <c r="B379" s="57"/>
      <c r="C379" s="79"/>
      <c r="D379" s="71"/>
      <c r="E379" s="59"/>
      <c r="F379" s="59"/>
      <c r="G379" s="59"/>
      <c r="H379" s="60"/>
      <c r="I379" s="61"/>
      <c r="J379" s="60"/>
      <c r="K379" s="61"/>
      <c r="L379" s="139">
        <f>Inventory[[#This Row],[Sold - In-Store (Units)]]+Inventory[[#This Row],[Sold - Remotely (Units)]]</f>
        <v>0</v>
      </c>
      <c r="M379" s="140">
        <f>Inventory[[#This Row],[Sold - In-Store (Net Sales $)]]+Inventory[[#This Row],[Sold - Remotely (Net Sales $)]]</f>
        <v>0</v>
      </c>
      <c r="N379" s="60"/>
      <c r="O379" s="60"/>
      <c r="P379" s="60"/>
      <c r="Q379" s="60"/>
      <c r="R379" s="62"/>
      <c r="S379" s="63"/>
      <c r="T37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79" s="65"/>
      <c r="V379" s="66">
        <f>Inventory[[#This Row],[Net Weight/Unit]]*Inventory[[#This Row],[Closing Balance (Units)]]</f>
        <v>0</v>
      </c>
      <c r="W379" s="67">
        <f>Inventory[[#This Row],[Net Weight/Unit]]*Inventory[[#This Row],[Sold - Remotely (Units)]]</f>
        <v>0</v>
      </c>
      <c r="X379" s="67">
        <f>Inventory[[#This Row],[Net Weight/Unit]]*Inventory[[#This Row],[Sold - In-Store (Units)]]</f>
        <v>0</v>
      </c>
      <c r="Y379" s="67">
        <f>Inventory[[#This Row],[Net Weight/Unit]]*Inventory[[#This Row],[Sold - Total (Units)]]</f>
        <v>0</v>
      </c>
      <c r="Z379" s="70">
        <f>'Report Details'!$B$8</f>
        <v>0</v>
      </c>
      <c r="AA379" s="70">
        <f>'Report Details'!$B$9</f>
        <v>0</v>
      </c>
      <c r="AB379" s="70">
        <f>'Report Details'!$B$10</f>
        <v>0</v>
      </c>
      <c r="AC37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79" s="70">
        <f>'Report Details'!$B$11</f>
        <v>0</v>
      </c>
      <c r="AE379" s="70"/>
      <c r="AF379" s="70"/>
    </row>
    <row r="380" spans="1:32" ht="18" customHeight="1" x14ac:dyDescent="0.3">
      <c r="A380" s="57"/>
      <c r="B380" s="57"/>
      <c r="C380" s="79"/>
      <c r="D380" s="71"/>
      <c r="E380" s="59"/>
      <c r="F380" s="59"/>
      <c r="G380" s="59"/>
      <c r="H380" s="60"/>
      <c r="I380" s="61"/>
      <c r="J380" s="60"/>
      <c r="K380" s="61"/>
      <c r="L380" s="139">
        <f>Inventory[[#This Row],[Sold - In-Store (Units)]]+Inventory[[#This Row],[Sold - Remotely (Units)]]</f>
        <v>0</v>
      </c>
      <c r="M380" s="140">
        <f>Inventory[[#This Row],[Sold - In-Store (Net Sales $)]]+Inventory[[#This Row],[Sold - Remotely (Net Sales $)]]</f>
        <v>0</v>
      </c>
      <c r="N380" s="60"/>
      <c r="O380" s="60"/>
      <c r="P380" s="60"/>
      <c r="Q380" s="60"/>
      <c r="R380" s="62"/>
      <c r="S380" s="63"/>
      <c r="T38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80" s="65"/>
      <c r="V380" s="66">
        <f>Inventory[[#This Row],[Net Weight/Unit]]*Inventory[[#This Row],[Closing Balance (Units)]]</f>
        <v>0</v>
      </c>
      <c r="W380" s="67">
        <f>Inventory[[#This Row],[Net Weight/Unit]]*Inventory[[#This Row],[Sold - Remotely (Units)]]</f>
        <v>0</v>
      </c>
      <c r="X380" s="67">
        <f>Inventory[[#This Row],[Net Weight/Unit]]*Inventory[[#This Row],[Sold - In-Store (Units)]]</f>
        <v>0</v>
      </c>
      <c r="Y380" s="67">
        <f>Inventory[[#This Row],[Net Weight/Unit]]*Inventory[[#This Row],[Sold - Total (Units)]]</f>
        <v>0</v>
      </c>
      <c r="Z380" s="70">
        <f>'Report Details'!$B$8</f>
        <v>0</v>
      </c>
      <c r="AA380" s="70">
        <f>'Report Details'!$B$9</f>
        <v>0</v>
      </c>
      <c r="AB380" s="70">
        <f>'Report Details'!$B$10</f>
        <v>0</v>
      </c>
      <c r="AC38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80" s="70">
        <f>'Report Details'!$B$11</f>
        <v>0</v>
      </c>
      <c r="AE380" s="70"/>
      <c r="AF380" s="70"/>
    </row>
    <row r="381" spans="1:32" ht="18" customHeight="1" x14ac:dyDescent="0.3">
      <c r="A381" s="57"/>
      <c r="B381" s="57"/>
      <c r="C381" s="79"/>
      <c r="D381" s="71"/>
      <c r="E381" s="59"/>
      <c r="F381" s="59"/>
      <c r="G381" s="59"/>
      <c r="H381" s="60"/>
      <c r="I381" s="61"/>
      <c r="J381" s="60"/>
      <c r="K381" s="61"/>
      <c r="L381" s="139">
        <f>Inventory[[#This Row],[Sold - In-Store (Units)]]+Inventory[[#This Row],[Sold - Remotely (Units)]]</f>
        <v>0</v>
      </c>
      <c r="M381" s="140">
        <f>Inventory[[#This Row],[Sold - In-Store (Net Sales $)]]+Inventory[[#This Row],[Sold - Remotely (Net Sales $)]]</f>
        <v>0</v>
      </c>
      <c r="N381" s="60"/>
      <c r="O381" s="60"/>
      <c r="P381" s="60"/>
      <c r="Q381" s="60"/>
      <c r="R381" s="62"/>
      <c r="S381" s="63"/>
      <c r="T38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81" s="65"/>
      <c r="V381" s="66">
        <f>Inventory[[#This Row],[Net Weight/Unit]]*Inventory[[#This Row],[Closing Balance (Units)]]</f>
        <v>0</v>
      </c>
      <c r="W381" s="67">
        <f>Inventory[[#This Row],[Net Weight/Unit]]*Inventory[[#This Row],[Sold - Remotely (Units)]]</f>
        <v>0</v>
      </c>
      <c r="X381" s="67">
        <f>Inventory[[#This Row],[Net Weight/Unit]]*Inventory[[#This Row],[Sold - In-Store (Units)]]</f>
        <v>0</v>
      </c>
      <c r="Y381" s="67">
        <f>Inventory[[#This Row],[Net Weight/Unit]]*Inventory[[#This Row],[Sold - Total (Units)]]</f>
        <v>0</v>
      </c>
      <c r="Z381" s="70">
        <f>'Report Details'!$B$8</f>
        <v>0</v>
      </c>
      <c r="AA381" s="70">
        <f>'Report Details'!$B$9</f>
        <v>0</v>
      </c>
      <c r="AB381" s="70">
        <f>'Report Details'!$B$10</f>
        <v>0</v>
      </c>
      <c r="AC38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81" s="70">
        <f>'Report Details'!$B$11</f>
        <v>0</v>
      </c>
      <c r="AE381" s="70"/>
      <c r="AF381" s="70"/>
    </row>
    <row r="382" spans="1:32" ht="18" customHeight="1" x14ac:dyDescent="0.3">
      <c r="A382" s="57"/>
      <c r="B382" s="57"/>
      <c r="C382" s="79"/>
      <c r="D382" s="71"/>
      <c r="E382" s="59"/>
      <c r="F382" s="59"/>
      <c r="G382" s="59"/>
      <c r="H382" s="60"/>
      <c r="I382" s="61"/>
      <c r="J382" s="60"/>
      <c r="K382" s="61"/>
      <c r="L382" s="139">
        <f>Inventory[[#This Row],[Sold - In-Store (Units)]]+Inventory[[#This Row],[Sold - Remotely (Units)]]</f>
        <v>0</v>
      </c>
      <c r="M382" s="140">
        <f>Inventory[[#This Row],[Sold - In-Store (Net Sales $)]]+Inventory[[#This Row],[Sold - Remotely (Net Sales $)]]</f>
        <v>0</v>
      </c>
      <c r="N382" s="60"/>
      <c r="O382" s="60"/>
      <c r="P382" s="60"/>
      <c r="Q382" s="60"/>
      <c r="R382" s="62"/>
      <c r="S382" s="63"/>
      <c r="T38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82" s="65"/>
      <c r="V382" s="66">
        <f>Inventory[[#This Row],[Net Weight/Unit]]*Inventory[[#This Row],[Closing Balance (Units)]]</f>
        <v>0</v>
      </c>
      <c r="W382" s="67">
        <f>Inventory[[#This Row],[Net Weight/Unit]]*Inventory[[#This Row],[Sold - Remotely (Units)]]</f>
        <v>0</v>
      </c>
      <c r="X382" s="67">
        <f>Inventory[[#This Row],[Net Weight/Unit]]*Inventory[[#This Row],[Sold - In-Store (Units)]]</f>
        <v>0</v>
      </c>
      <c r="Y382" s="67">
        <f>Inventory[[#This Row],[Net Weight/Unit]]*Inventory[[#This Row],[Sold - Total (Units)]]</f>
        <v>0</v>
      </c>
      <c r="Z382" s="70">
        <f>'Report Details'!$B$8</f>
        <v>0</v>
      </c>
      <c r="AA382" s="70">
        <f>'Report Details'!$B$9</f>
        <v>0</v>
      </c>
      <c r="AB382" s="70">
        <f>'Report Details'!$B$10</f>
        <v>0</v>
      </c>
      <c r="AC38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82" s="70">
        <f>'Report Details'!$B$11</f>
        <v>0</v>
      </c>
      <c r="AE382" s="70"/>
      <c r="AF382" s="70"/>
    </row>
    <row r="383" spans="1:32" ht="18" customHeight="1" x14ac:dyDescent="0.3">
      <c r="A383" s="57"/>
      <c r="B383" s="57"/>
      <c r="C383" s="79"/>
      <c r="D383" s="71"/>
      <c r="E383" s="59"/>
      <c r="F383" s="59"/>
      <c r="G383" s="59"/>
      <c r="H383" s="60"/>
      <c r="I383" s="61"/>
      <c r="J383" s="60"/>
      <c r="K383" s="61"/>
      <c r="L383" s="139">
        <f>Inventory[[#This Row],[Sold - In-Store (Units)]]+Inventory[[#This Row],[Sold - Remotely (Units)]]</f>
        <v>0</v>
      </c>
      <c r="M383" s="140">
        <f>Inventory[[#This Row],[Sold - In-Store (Net Sales $)]]+Inventory[[#This Row],[Sold - Remotely (Net Sales $)]]</f>
        <v>0</v>
      </c>
      <c r="N383" s="60"/>
      <c r="O383" s="60"/>
      <c r="P383" s="60"/>
      <c r="Q383" s="60"/>
      <c r="R383" s="62"/>
      <c r="S383" s="63"/>
      <c r="T38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83" s="65"/>
      <c r="V383" s="66">
        <f>Inventory[[#This Row],[Net Weight/Unit]]*Inventory[[#This Row],[Closing Balance (Units)]]</f>
        <v>0</v>
      </c>
      <c r="W383" s="67">
        <f>Inventory[[#This Row],[Net Weight/Unit]]*Inventory[[#This Row],[Sold - Remotely (Units)]]</f>
        <v>0</v>
      </c>
      <c r="X383" s="67">
        <f>Inventory[[#This Row],[Net Weight/Unit]]*Inventory[[#This Row],[Sold - In-Store (Units)]]</f>
        <v>0</v>
      </c>
      <c r="Y383" s="67">
        <f>Inventory[[#This Row],[Net Weight/Unit]]*Inventory[[#This Row],[Sold - Total (Units)]]</f>
        <v>0</v>
      </c>
      <c r="Z383" s="70">
        <f>'Report Details'!$B$8</f>
        <v>0</v>
      </c>
      <c r="AA383" s="70">
        <f>'Report Details'!$B$9</f>
        <v>0</v>
      </c>
      <c r="AB383" s="70">
        <f>'Report Details'!$B$10</f>
        <v>0</v>
      </c>
      <c r="AC38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83" s="70">
        <f>'Report Details'!$B$11</f>
        <v>0</v>
      </c>
      <c r="AE383" s="70"/>
      <c r="AF383" s="70"/>
    </row>
    <row r="384" spans="1:32" ht="18" customHeight="1" x14ac:dyDescent="0.3">
      <c r="A384" s="57"/>
      <c r="B384" s="57"/>
      <c r="C384" s="79"/>
      <c r="D384" s="71"/>
      <c r="E384" s="59"/>
      <c r="F384" s="59"/>
      <c r="G384" s="59"/>
      <c r="H384" s="60"/>
      <c r="I384" s="61"/>
      <c r="J384" s="60"/>
      <c r="K384" s="61"/>
      <c r="L384" s="139">
        <f>Inventory[[#This Row],[Sold - In-Store (Units)]]+Inventory[[#This Row],[Sold - Remotely (Units)]]</f>
        <v>0</v>
      </c>
      <c r="M384" s="140">
        <f>Inventory[[#This Row],[Sold - In-Store (Net Sales $)]]+Inventory[[#This Row],[Sold - Remotely (Net Sales $)]]</f>
        <v>0</v>
      </c>
      <c r="N384" s="60"/>
      <c r="O384" s="60"/>
      <c r="P384" s="60"/>
      <c r="Q384" s="60"/>
      <c r="R384" s="62"/>
      <c r="S384" s="63"/>
      <c r="T38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84" s="65"/>
      <c r="V384" s="66">
        <f>Inventory[[#This Row],[Net Weight/Unit]]*Inventory[[#This Row],[Closing Balance (Units)]]</f>
        <v>0</v>
      </c>
      <c r="W384" s="67">
        <f>Inventory[[#This Row],[Net Weight/Unit]]*Inventory[[#This Row],[Sold - Remotely (Units)]]</f>
        <v>0</v>
      </c>
      <c r="X384" s="67">
        <f>Inventory[[#This Row],[Net Weight/Unit]]*Inventory[[#This Row],[Sold - In-Store (Units)]]</f>
        <v>0</v>
      </c>
      <c r="Y384" s="67">
        <f>Inventory[[#This Row],[Net Weight/Unit]]*Inventory[[#This Row],[Sold - Total (Units)]]</f>
        <v>0</v>
      </c>
      <c r="Z384" s="70">
        <f>'Report Details'!$B$8</f>
        <v>0</v>
      </c>
      <c r="AA384" s="70">
        <f>'Report Details'!$B$9</f>
        <v>0</v>
      </c>
      <c r="AB384" s="70">
        <f>'Report Details'!$B$10</f>
        <v>0</v>
      </c>
      <c r="AC38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84" s="70">
        <f>'Report Details'!$B$11</f>
        <v>0</v>
      </c>
      <c r="AE384" s="70"/>
      <c r="AF384" s="70"/>
    </row>
    <row r="385" spans="1:32" ht="18" customHeight="1" x14ac:dyDescent="0.3">
      <c r="A385" s="57"/>
      <c r="B385" s="57"/>
      <c r="C385" s="79"/>
      <c r="D385" s="71"/>
      <c r="E385" s="59"/>
      <c r="F385" s="59"/>
      <c r="G385" s="59"/>
      <c r="H385" s="60"/>
      <c r="I385" s="61"/>
      <c r="J385" s="60"/>
      <c r="K385" s="61"/>
      <c r="L385" s="139">
        <f>Inventory[[#This Row],[Sold - In-Store (Units)]]+Inventory[[#This Row],[Sold - Remotely (Units)]]</f>
        <v>0</v>
      </c>
      <c r="M385" s="140">
        <f>Inventory[[#This Row],[Sold - In-Store (Net Sales $)]]+Inventory[[#This Row],[Sold - Remotely (Net Sales $)]]</f>
        <v>0</v>
      </c>
      <c r="N385" s="60"/>
      <c r="O385" s="60"/>
      <c r="P385" s="60"/>
      <c r="Q385" s="60"/>
      <c r="R385" s="62"/>
      <c r="S385" s="63"/>
      <c r="T38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85" s="65"/>
      <c r="V385" s="66">
        <f>Inventory[[#This Row],[Net Weight/Unit]]*Inventory[[#This Row],[Closing Balance (Units)]]</f>
        <v>0</v>
      </c>
      <c r="W385" s="67">
        <f>Inventory[[#This Row],[Net Weight/Unit]]*Inventory[[#This Row],[Sold - Remotely (Units)]]</f>
        <v>0</v>
      </c>
      <c r="X385" s="67">
        <f>Inventory[[#This Row],[Net Weight/Unit]]*Inventory[[#This Row],[Sold - In-Store (Units)]]</f>
        <v>0</v>
      </c>
      <c r="Y385" s="67">
        <f>Inventory[[#This Row],[Net Weight/Unit]]*Inventory[[#This Row],[Sold - Total (Units)]]</f>
        <v>0</v>
      </c>
      <c r="Z385" s="70">
        <f>'Report Details'!$B$8</f>
        <v>0</v>
      </c>
      <c r="AA385" s="70">
        <f>'Report Details'!$B$9</f>
        <v>0</v>
      </c>
      <c r="AB385" s="70">
        <f>'Report Details'!$B$10</f>
        <v>0</v>
      </c>
      <c r="AC38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85" s="70">
        <f>'Report Details'!$B$11</f>
        <v>0</v>
      </c>
      <c r="AE385" s="70"/>
      <c r="AF385" s="70"/>
    </row>
    <row r="386" spans="1:32" ht="18" customHeight="1" x14ac:dyDescent="0.3">
      <c r="A386" s="57"/>
      <c r="B386" s="57"/>
      <c r="C386" s="79"/>
      <c r="D386" s="71"/>
      <c r="E386" s="59"/>
      <c r="F386" s="59"/>
      <c r="G386" s="59"/>
      <c r="H386" s="60"/>
      <c r="I386" s="61"/>
      <c r="J386" s="60"/>
      <c r="K386" s="61"/>
      <c r="L386" s="139">
        <f>Inventory[[#This Row],[Sold - In-Store (Units)]]+Inventory[[#This Row],[Sold - Remotely (Units)]]</f>
        <v>0</v>
      </c>
      <c r="M386" s="140">
        <f>Inventory[[#This Row],[Sold - In-Store (Net Sales $)]]+Inventory[[#This Row],[Sold - Remotely (Net Sales $)]]</f>
        <v>0</v>
      </c>
      <c r="N386" s="60"/>
      <c r="O386" s="60"/>
      <c r="P386" s="60"/>
      <c r="Q386" s="60"/>
      <c r="R386" s="62"/>
      <c r="S386" s="63"/>
      <c r="T38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86" s="65"/>
      <c r="V386" s="66">
        <f>Inventory[[#This Row],[Net Weight/Unit]]*Inventory[[#This Row],[Closing Balance (Units)]]</f>
        <v>0</v>
      </c>
      <c r="W386" s="67">
        <f>Inventory[[#This Row],[Net Weight/Unit]]*Inventory[[#This Row],[Sold - Remotely (Units)]]</f>
        <v>0</v>
      </c>
      <c r="X386" s="67">
        <f>Inventory[[#This Row],[Net Weight/Unit]]*Inventory[[#This Row],[Sold - In-Store (Units)]]</f>
        <v>0</v>
      </c>
      <c r="Y386" s="67">
        <f>Inventory[[#This Row],[Net Weight/Unit]]*Inventory[[#This Row],[Sold - Total (Units)]]</f>
        <v>0</v>
      </c>
      <c r="Z386" s="70">
        <f>'Report Details'!$B$8</f>
        <v>0</v>
      </c>
      <c r="AA386" s="70">
        <f>'Report Details'!$B$9</f>
        <v>0</v>
      </c>
      <c r="AB386" s="70">
        <f>'Report Details'!$B$10</f>
        <v>0</v>
      </c>
      <c r="AC38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86" s="70">
        <f>'Report Details'!$B$11</f>
        <v>0</v>
      </c>
      <c r="AE386" s="70"/>
      <c r="AF386" s="70"/>
    </row>
    <row r="387" spans="1:32" ht="18" customHeight="1" x14ac:dyDescent="0.3">
      <c r="A387" s="57"/>
      <c r="B387" s="57"/>
      <c r="C387" s="79"/>
      <c r="D387" s="71"/>
      <c r="E387" s="59"/>
      <c r="F387" s="59"/>
      <c r="G387" s="59"/>
      <c r="H387" s="60"/>
      <c r="I387" s="61"/>
      <c r="J387" s="60"/>
      <c r="K387" s="61"/>
      <c r="L387" s="139">
        <f>Inventory[[#This Row],[Sold - In-Store (Units)]]+Inventory[[#This Row],[Sold - Remotely (Units)]]</f>
        <v>0</v>
      </c>
      <c r="M387" s="140">
        <f>Inventory[[#This Row],[Sold - In-Store (Net Sales $)]]+Inventory[[#This Row],[Sold - Remotely (Net Sales $)]]</f>
        <v>0</v>
      </c>
      <c r="N387" s="60"/>
      <c r="O387" s="60"/>
      <c r="P387" s="60"/>
      <c r="Q387" s="60"/>
      <c r="R387" s="62"/>
      <c r="S387" s="63"/>
      <c r="T38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87" s="65"/>
      <c r="V387" s="66">
        <f>Inventory[[#This Row],[Net Weight/Unit]]*Inventory[[#This Row],[Closing Balance (Units)]]</f>
        <v>0</v>
      </c>
      <c r="W387" s="67">
        <f>Inventory[[#This Row],[Net Weight/Unit]]*Inventory[[#This Row],[Sold - Remotely (Units)]]</f>
        <v>0</v>
      </c>
      <c r="X387" s="67">
        <f>Inventory[[#This Row],[Net Weight/Unit]]*Inventory[[#This Row],[Sold - In-Store (Units)]]</f>
        <v>0</v>
      </c>
      <c r="Y387" s="67">
        <f>Inventory[[#This Row],[Net Weight/Unit]]*Inventory[[#This Row],[Sold - Total (Units)]]</f>
        <v>0</v>
      </c>
      <c r="Z387" s="70">
        <f>'Report Details'!$B$8</f>
        <v>0</v>
      </c>
      <c r="AA387" s="70">
        <f>'Report Details'!$B$9</f>
        <v>0</v>
      </c>
      <c r="AB387" s="70">
        <f>'Report Details'!$B$10</f>
        <v>0</v>
      </c>
      <c r="AC38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87" s="70">
        <f>'Report Details'!$B$11</f>
        <v>0</v>
      </c>
      <c r="AE387" s="70"/>
      <c r="AF387" s="70"/>
    </row>
    <row r="388" spans="1:32" ht="18" customHeight="1" x14ac:dyDescent="0.3">
      <c r="A388" s="57"/>
      <c r="B388" s="57"/>
      <c r="C388" s="79"/>
      <c r="D388" s="71"/>
      <c r="E388" s="59"/>
      <c r="F388" s="59"/>
      <c r="G388" s="59"/>
      <c r="H388" s="60"/>
      <c r="I388" s="61"/>
      <c r="J388" s="60"/>
      <c r="K388" s="61"/>
      <c r="L388" s="139">
        <f>Inventory[[#This Row],[Sold - In-Store (Units)]]+Inventory[[#This Row],[Sold - Remotely (Units)]]</f>
        <v>0</v>
      </c>
      <c r="M388" s="140">
        <f>Inventory[[#This Row],[Sold - In-Store (Net Sales $)]]+Inventory[[#This Row],[Sold - Remotely (Net Sales $)]]</f>
        <v>0</v>
      </c>
      <c r="N388" s="60"/>
      <c r="O388" s="60"/>
      <c r="P388" s="60"/>
      <c r="Q388" s="60"/>
      <c r="R388" s="62"/>
      <c r="S388" s="63"/>
      <c r="T38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88" s="65"/>
      <c r="V388" s="66">
        <f>Inventory[[#This Row],[Net Weight/Unit]]*Inventory[[#This Row],[Closing Balance (Units)]]</f>
        <v>0</v>
      </c>
      <c r="W388" s="67">
        <f>Inventory[[#This Row],[Net Weight/Unit]]*Inventory[[#This Row],[Sold - Remotely (Units)]]</f>
        <v>0</v>
      </c>
      <c r="X388" s="67">
        <f>Inventory[[#This Row],[Net Weight/Unit]]*Inventory[[#This Row],[Sold - In-Store (Units)]]</f>
        <v>0</v>
      </c>
      <c r="Y388" s="67">
        <f>Inventory[[#This Row],[Net Weight/Unit]]*Inventory[[#This Row],[Sold - Total (Units)]]</f>
        <v>0</v>
      </c>
      <c r="Z388" s="70">
        <f>'Report Details'!$B$8</f>
        <v>0</v>
      </c>
      <c r="AA388" s="70">
        <f>'Report Details'!$B$9</f>
        <v>0</v>
      </c>
      <c r="AB388" s="70">
        <f>'Report Details'!$B$10</f>
        <v>0</v>
      </c>
      <c r="AC38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88" s="70">
        <f>'Report Details'!$B$11</f>
        <v>0</v>
      </c>
      <c r="AE388" s="70"/>
      <c r="AF388" s="70"/>
    </row>
    <row r="389" spans="1:32" ht="18" customHeight="1" x14ac:dyDescent="0.3">
      <c r="A389" s="57"/>
      <c r="B389" s="57"/>
      <c r="C389" s="79"/>
      <c r="D389" s="71"/>
      <c r="E389" s="59"/>
      <c r="F389" s="59"/>
      <c r="G389" s="59"/>
      <c r="H389" s="60"/>
      <c r="I389" s="61"/>
      <c r="J389" s="60"/>
      <c r="K389" s="61"/>
      <c r="L389" s="139">
        <f>Inventory[[#This Row],[Sold - In-Store (Units)]]+Inventory[[#This Row],[Sold - Remotely (Units)]]</f>
        <v>0</v>
      </c>
      <c r="M389" s="140">
        <f>Inventory[[#This Row],[Sold - In-Store (Net Sales $)]]+Inventory[[#This Row],[Sold - Remotely (Net Sales $)]]</f>
        <v>0</v>
      </c>
      <c r="N389" s="60"/>
      <c r="O389" s="60"/>
      <c r="P389" s="60"/>
      <c r="Q389" s="60"/>
      <c r="R389" s="62"/>
      <c r="S389" s="63"/>
      <c r="T38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89" s="65"/>
      <c r="V389" s="66">
        <f>Inventory[[#This Row],[Net Weight/Unit]]*Inventory[[#This Row],[Closing Balance (Units)]]</f>
        <v>0</v>
      </c>
      <c r="W389" s="67">
        <f>Inventory[[#This Row],[Net Weight/Unit]]*Inventory[[#This Row],[Sold - Remotely (Units)]]</f>
        <v>0</v>
      </c>
      <c r="X389" s="67">
        <f>Inventory[[#This Row],[Net Weight/Unit]]*Inventory[[#This Row],[Sold - In-Store (Units)]]</f>
        <v>0</v>
      </c>
      <c r="Y389" s="67">
        <f>Inventory[[#This Row],[Net Weight/Unit]]*Inventory[[#This Row],[Sold - Total (Units)]]</f>
        <v>0</v>
      </c>
      <c r="Z389" s="70">
        <f>'Report Details'!$B$8</f>
        <v>0</v>
      </c>
      <c r="AA389" s="70">
        <f>'Report Details'!$B$9</f>
        <v>0</v>
      </c>
      <c r="AB389" s="70">
        <f>'Report Details'!$B$10</f>
        <v>0</v>
      </c>
      <c r="AC38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89" s="70">
        <f>'Report Details'!$B$11</f>
        <v>0</v>
      </c>
      <c r="AE389" s="70"/>
      <c r="AF389" s="70"/>
    </row>
    <row r="390" spans="1:32" ht="18" customHeight="1" x14ac:dyDescent="0.3">
      <c r="A390" s="57"/>
      <c r="B390" s="57"/>
      <c r="C390" s="79"/>
      <c r="D390" s="71"/>
      <c r="E390" s="59"/>
      <c r="F390" s="59"/>
      <c r="G390" s="59"/>
      <c r="H390" s="60"/>
      <c r="I390" s="61"/>
      <c r="J390" s="60"/>
      <c r="K390" s="61"/>
      <c r="L390" s="139">
        <f>Inventory[[#This Row],[Sold - In-Store (Units)]]+Inventory[[#This Row],[Sold - Remotely (Units)]]</f>
        <v>0</v>
      </c>
      <c r="M390" s="140">
        <f>Inventory[[#This Row],[Sold - In-Store (Net Sales $)]]+Inventory[[#This Row],[Sold - Remotely (Net Sales $)]]</f>
        <v>0</v>
      </c>
      <c r="N390" s="60"/>
      <c r="O390" s="60"/>
      <c r="P390" s="60"/>
      <c r="Q390" s="60"/>
      <c r="R390" s="62"/>
      <c r="S390" s="63"/>
      <c r="T39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90" s="65"/>
      <c r="V390" s="66">
        <f>Inventory[[#This Row],[Net Weight/Unit]]*Inventory[[#This Row],[Closing Balance (Units)]]</f>
        <v>0</v>
      </c>
      <c r="W390" s="67">
        <f>Inventory[[#This Row],[Net Weight/Unit]]*Inventory[[#This Row],[Sold - Remotely (Units)]]</f>
        <v>0</v>
      </c>
      <c r="X390" s="67">
        <f>Inventory[[#This Row],[Net Weight/Unit]]*Inventory[[#This Row],[Sold - In-Store (Units)]]</f>
        <v>0</v>
      </c>
      <c r="Y390" s="67">
        <f>Inventory[[#This Row],[Net Weight/Unit]]*Inventory[[#This Row],[Sold - Total (Units)]]</f>
        <v>0</v>
      </c>
      <c r="Z390" s="70">
        <f>'Report Details'!$B$8</f>
        <v>0</v>
      </c>
      <c r="AA390" s="70">
        <f>'Report Details'!$B$9</f>
        <v>0</v>
      </c>
      <c r="AB390" s="70">
        <f>'Report Details'!$B$10</f>
        <v>0</v>
      </c>
      <c r="AC39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90" s="70">
        <f>'Report Details'!$B$11</f>
        <v>0</v>
      </c>
      <c r="AE390" s="70"/>
      <c r="AF390" s="70"/>
    </row>
    <row r="391" spans="1:32" ht="18" customHeight="1" x14ac:dyDescent="0.3">
      <c r="A391" s="57"/>
      <c r="B391" s="57"/>
      <c r="C391" s="79"/>
      <c r="D391" s="71"/>
      <c r="E391" s="59"/>
      <c r="F391" s="59"/>
      <c r="G391" s="59"/>
      <c r="H391" s="60"/>
      <c r="I391" s="61"/>
      <c r="J391" s="60"/>
      <c r="K391" s="61"/>
      <c r="L391" s="139">
        <f>Inventory[[#This Row],[Sold - In-Store (Units)]]+Inventory[[#This Row],[Sold - Remotely (Units)]]</f>
        <v>0</v>
      </c>
      <c r="M391" s="140">
        <f>Inventory[[#This Row],[Sold - In-Store (Net Sales $)]]+Inventory[[#This Row],[Sold - Remotely (Net Sales $)]]</f>
        <v>0</v>
      </c>
      <c r="N391" s="60"/>
      <c r="O391" s="60"/>
      <c r="P391" s="60"/>
      <c r="Q391" s="60"/>
      <c r="R391" s="62"/>
      <c r="S391" s="63"/>
      <c r="T39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91" s="65"/>
      <c r="V391" s="66">
        <f>Inventory[[#This Row],[Net Weight/Unit]]*Inventory[[#This Row],[Closing Balance (Units)]]</f>
        <v>0</v>
      </c>
      <c r="W391" s="67">
        <f>Inventory[[#This Row],[Net Weight/Unit]]*Inventory[[#This Row],[Sold - Remotely (Units)]]</f>
        <v>0</v>
      </c>
      <c r="X391" s="67">
        <f>Inventory[[#This Row],[Net Weight/Unit]]*Inventory[[#This Row],[Sold - In-Store (Units)]]</f>
        <v>0</v>
      </c>
      <c r="Y391" s="67">
        <f>Inventory[[#This Row],[Net Weight/Unit]]*Inventory[[#This Row],[Sold - Total (Units)]]</f>
        <v>0</v>
      </c>
      <c r="Z391" s="70">
        <f>'Report Details'!$B$8</f>
        <v>0</v>
      </c>
      <c r="AA391" s="70">
        <f>'Report Details'!$B$9</f>
        <v>0</v>
      </c>
      <c r="AB391" s="70">
        <f>'Report Details'!$B$10</f>
        <v>0</v>
      </c>
      <c r="AC39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91" s="70">
        <f>'Report Details'!$B$11</f>
        <v>0</v>
      </c>
      <c r="AE391" s="70"/>
      <c r="AF391" s="70"/>
    </row>
    <row r="392" spans="1:32" ht="18" customHeight="1" x14ac:dyDescent="0.3">
      <c r="A392" s="57"/>
      <c r="B392" s="57"/>
      <c r="C392" s="79"/>
      <c r="D392" s="71"/>
      <c r="E392" s="59"/>
      <c r="F392" s="59"/>
      <c r="G392" s="59"/>
      <c r="H392" s="60"/>
      <c r="I392" s="61"/>
      <c r="J392" s="60"/>
      <c r="K392" s="61"/>
      <c r="L392" s="139">
        <f>Inventory[[#This Row],[Sold - In-Store (Units)]]+Inventory[[#This Row],[Sold - Remotely (Units)]]</f>
        <v>0</v>
      </c>
      <c r="M392" s="140">
        <f>Inventory[[#This Row],[Sold - In-Store (Net Sales $)]]+Inventory[[#This Row],[Sold - Remotely (Net Sales $)]]</f>
        <v>0</v>
      </c>
      <c r="N392" s="60"/>
      <c r="O392" s="60"/>
      <c r="P392" s="60"/>
      <c r="Q392" s="60"/>
      <c r="R392" s="62"/>
      <c r="S392" s="63"/>
      <c r="T39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92" s="65"/>
      <c r="V392" s="66">
        <f>Inventory[[#This Row],[Net Weight/Unit]]*Inventory[[#This Row],[Closing Balance (Units)]]</f>
        <v>0</v>
      </c>
      <c r="W392" s="67">
        <f>Inventory[[#This Row],[Net Weight/Unit]]*Inventory[[#This Row],[Sold - Remotely (Units)]]</f>
        <v>0</v>
      </c>
      <c r="X392" s="67">
        <f>Inventory[[#This Row],[Net Weight/Unit]]*Inventory[[#This Row],[Sold - In-Store (Units)]]</f>
        <v>0</v>
      </c>
      <c r="Y392" s="67">
        <f>Inventory[[#This Row],[Net Weight/Unit]]*Inventory[[#This Row],[Sold - Total (Units)]]</f>
        <v>0</v>
      </c>
      <c r="Z392" s="70">
        <f>'Report Details'!$B$8</f>
        <v>0</v>
      </c>
      <c r="AA392" s="70">
        <f>'Report Details'!$B$9</f>
        <v>0</v>
      </c>
      <c r="AB392" s="70">
        <f>'Report Details'!$B$10</f>
        <v>0</v>
      </c>
      <c r="AC39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92" s="70">
        <f>'Report Details'!$B$11</f>
        <v>0</v>
      </c>
      <c r="AE392" s="70"/>
      <c r="AF392" s="70"/>
    </row>
    <row r="393" spans="1:32" ht="18" customHeight="1" x14ac:dyDescent="0.3">
      <c r="A393" s="57"/>
      <c r="B393" s="57"/>
      <c r="C393" s="79"/>
      <c r="D393" s="71"/>
      <c r="E393" s="59"/>
      <c r="F393" s="59"/>
      <c r="G393" s="59"/>
      <c r="H393" s="60"/>
      <c r="I393" s="61"/>
      <c r="J393" s="60"/>
      <c r="K393" s="61"/>
      <c r="L393" s="139">
        <f>Inventory[[#This Row],[Sold - In-Store (Units)]]+Inventory[[#This Row],[Sold - Remotely (Units)]]</f>
        <v>0</v>
      </c>
      <c r="M393" s="140">
        <f>Inventory[[#This Row],[Sold - In-Store (Net Sales $)]]+Inventory[[#This Row],[Sold - Remotely (Net Sales $)]]</f>
        <v>0</v>
      </c>
      <c r="N393" s="60"/>
      <c r="O393" s="60"/>
      <c r="P393" s="60"/>
      <c r="Q393" s="60"/>
      <c r="R393" s="62"/>
      <c r="S393" s="63"/>
      <c r="T39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93" s="65"/>
      <c r="V393" s="66">
        <f>Inventory[[#This Row],[Net Weight/Unit]]*Inventory[[#This Row],[Closing Balance (Units)]]</f>
        <v>0</v>
      </c>
      <c r="W393" s="67">
        <f>Inventory[[#This Row],[Net Weight/Unit]]*Inventory[[#This Row],[Sold - Remotely (Units)]]</f>
        <v>0</v>
      </c>
      <c r="X393" s="67">
        <f>Inventory[[#This Row],[Net Weight/Unit]]*Inventory[[#This Row],[Sold - In-Store (Units)]]</f>
        <v>0</v>
      </c>
      <c r="Y393" s="67">
        <f>Inventory[[#This Row],[Net Weight/Unit]]*Inventory[[#This Row],[Sold - Total (Units)]]</f>
        <v>0</v>
      </c>
      <c r="Z393" s="70">
        <f>'Report Details'!$B$8</f>
        <v>0</v>
      </c>
      <c r="AA393" s="70">
        <f>'Report Details'!$B$9</f>
        <v>0</v>
      </c>
      <c r="AB393" s="70">
        <f>'Report Details'!$B$10</f>
        <v>0</v>
      </c>
      <c r="AC39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93" s="70">
        <f>'Report Details'!$B$11</f>
        <v>0</v>
      </c>
      <c r="AE393" s="70"/>
      <c r="AF393" s="70"/>
    </row>
    <row r="394" spans="1:32" ht="18" customHeight="1" x14ac:dyDescent="0.3">
      <c r="A394" s="57"/>
      <c r="B394" s="57"/>
      <c r="C394" s="79"/>
      <c r="D394" s="71"/>
      <c r="E394" s="59"/>
      <c r="F394" s="59"/>
      <c r="G394" s="59"/>
      <c r="H394" s="60"/>
      <c r="I394" s="61"/>
      <c r="J394" s="60"/>
      <c r="K394" s="61"/>
      <c r="L394" s="139">
        <f>Inventory[[#This Row],[Sold - In-Store (Units)]]+Inventory[[#This Row],[Sold - Remotely (Units)]]</f>
        <v>0</v>
      </c>
      <c r="M394" s="140">
        <f>Inventory[[#This Row],[Sold - In-Store (Net Sales $)]]+Inventory[[#This Row],[Sold - Remotely (Net Sales $)]]</f>
        <v>0</v>
      </c>
      <c r="N394" s="60"/>
      <c r="O394" s="60"/>
      <c r="P394" s="60"/>
      <c r="Q394" s="60"/>
      <c r="R394" s="62"/>
      <c r="S394" s="63"/>
      <c r="T39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94" s="65"/>
      <c r="V394" s="66">
        <f>Inventory[[#This Row],[Net Weight/Unit]]*Inventory[[#This Row],[Closing Balance (Units)]]</f>
        <v>0</v>
      </c>
      <c r="W394" s="67">
        <f>Inventory[[#This Row],[Net Weight/Unit]]*Inventory[[#This Row],[Sold - Remotely (Units)]]</f>
        <v>0</v>
      </c>
      <c r="X394" s="67">
        <f>Inventory[[#This Row],[Net Weight/Unit]]*Inventory[[#This Row],[Sold - In-Store (Units)]]</f>
        <v>0</v>
      </c>
      <c r="Y394" s="67">
        <f>Inventory[[#This Row],[Net Weight/Unit]]*Inventory[[#This Row],[Sold - Total (Units)]]</f>
        <v>0</v>
      </c>
      <c r="Z394" s="70">
        <f>'Report Details'!$B$8</f>
        <v>0</v>
      </c>
      <c r="AA394" s="70">
        <f>'Report Details'!$B$9</f>
        <v>0</v>
      </c>
      <c r="AB394" s="70">
        <f>'Report Details'!$B$10</f>
        <v>0</v>
      </c>
      <c r="AC39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94" s="70">
        <f>'Report Details'!$B$11</f>
        <v>0</v>
      </c>
      <c r="AE394" s="70"/>
      <c r="AF394" s="70"/>
    </row>
    <row r="395" spans="1:32" ht="18" customHeight="1" x14ac:dyDescent="0.3">
      <c r="A395" s="57"/>
      <c r="B395" s="57"/>
      <c r="C395" s="79"/>
      <c r="D395" s="71"/>
      <c r="E395" s="59"/>
      <c r="F395" s="59"/>
      <c r="G395" s="59"/>
      <c r="H395" s="60"/>
      <c r="I395" s="61"/>
      <c r="J395" s="60"/>
      <c r="K395" s="61"/>
      <c r="L395" s="139">
        <f>Inventory[[#This Row],[Sold - In-Store (Units)]]+Inventory[[#This Row],[Sold - Remotely (Units)]]</f>
        <v>0</v>
      </c>
      <c r="M395" s="140">
        <f>Inventory[[#This Row],[Sold - In-Store (Net Sales $)]]+Inventory[[#This Row],[Sold - Remotely (Net Sales $)]]</f>
        <v>0</v>
      </c>
      <c r="N395" s="60"/>
      <c r="O395" s="60"/>
      <c r="P395" s="60"/>
      <c r="Q395" s="60"/>
      <c r="R395" s="62"/>
      <c r="S395" s="63"/>
      <c r="T39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95" s="65"/>
      <c r="V395" s="66">
        <f>Inventory[[#This Row],[Net Weight/Unit]]*Inventory[[#This Row],[Closing Balance (Units)]]</f>
        <v>0</v>
      </c>
      <c r="W395" s="67">
        <f>Inventory[[#This Row],[Net Weight/Unit]]*Inventory[[#This Row],[Sold - Remotely (Units)]]</f>
        <v>0</v>
      </c>
      <c r="X395" s="67">
        <f>Inventory[[#This Row],[Net Weight/Unit]]*Inventory[[#This Row],[Sold - In-Store (Units)]]</f>
        <v>0</v>
      </c>
      <c r="Y395" s="67">
        <f>Inventory[[#This Row],[Net Weight/Unit]]*Inventory[[#This Row],[Sold - Total (Units)]]</f>
        <v>0</v>
      </c>
      <c r="Z395" s="70">
        <f>'Report Details'!$B$8</f>
        <v>0</v>
      </c>
      <c r="AA395" s="70">
        <f>'Report Details'!$B$9</f>
        <v>0</v>
      </c>
      <c r="AB395" s="70">
        <f>'Report Details'!$B$10</f>
        <v>0</v>
      </c>
      <c r="AC39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95" s="70">
        <f>'Report Details'!$B$11</f>
        <v>0</v>
      </c>
      <c r="AE395" s="70"/>
      <c r="AF395" s="70"/>
    </row>
    <row r="396" spans="1:32" ht="18" customHeight="1" x14ac:dyDescent="0.3">
      <c r="A396" s="57"/>
      <c r="B396" s="57"/>
      <c r="C396" s="79"/>
      <c r="D396" s="71"/>
      <c r="E396" s="59"/>
      <c r="F396" s="59"/>
      <c r="G396" s="59"/>
      <c r="H396" s="60"/>
      <c r="I396" s="61"/>
      <c r="J396" s="60"/>
      <c r="K396" s="61"/>
      <c r="L396" s="139">
        <f>Inventory[[#This Row],[Sold - In-Store (Units)]]+Inventory[[#This Row],[Sold - Remotely (Units)]]</f>
        <v>0</v>
      </c>
      <c r="M396" s="140">
        <f>Inventory[[#This Row],[Sold - In-Store (Net Sales $)]]+Inventory[[#This Row],[Sold - Remotely (Net Sales $)]]</f>
        <v>0</v>
      </c>
      <c r="N396" s="60"/>
      <c r="O396" s="60"/>
      <c r="P396" s="60"/>
      <c r="Q396" s="60"/>
      <c r="R396" s="62"/>
      <c r="S396" s="63"/>
      <c r="T39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96" s="65"/>
      <c r="V396" s="66">
        <f>Inventory[[#This Row],[Net Weight/Unit]]*Inventory[[#This Row],[Closing Balance (Units)]]</f>
        <v>0</v>
      </c>
      <c r="W396" s="67">
        <f>Inventory[[#This Row],[Net Weight/Unit]]*Inventory[[#This Row],[Sold - Remotely (Units)]]</f>
        <v>0</v>
      </c>
      <c r="X396" s="67">
        <f>Inventory[[#This Row],[Net Weight/Unit]]*Inventory[[#This Row],[Sold - In-Store (Units)]]</f>
        <v>0</v>
      </c>
      <c r="Y396" s="67">
        <f>Inventory[[#This Row],[Net Weight/Unit]]*Inventory[[#This Row],[Sold - Total (Units)]]</f>
        <v>0</v>
      </c>
      <c r="Z396" s="70">
        <f>'Report Details'!$B$8</f>
        <v>0</v>
      </c>
      <c r="AA396" s="70">
        <f>'Report Details'!$B$9</f>
        <v>0</v>
      </c>
      <c r="AB396" s="70">
        <f>'Report Details'!$B$10</f>
        <v>0</v>
      </c>
      <c r="AC39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96" s="70">
        <f>'Report Details'!$B$11</f>
        <v>0</v>
      </c>
      <c r="AE396" s="70"/>
      <c r="AF396" s="70"/>
    </row>
    <row r="397" spans="1:32" ht="18" customHeight="1" x14ac:dyDescent="0.3">
      <c r="A397" s="57"/>
      <c r="B397" s="57"/>
      <c r="C397" s="79"/>
      <c r="D397" s="71"/>
      <c r="E397" s="59"/>
      <c r="F397" s="59"/>
      <c r="G397" s="59"/>
      <c r="H397" s="60"/>
      <c r="I397" s="61"/>
      <c r="J397" s="60"/>
      <c r="K397" s="61"/>
      <c r="L397" s="139">
        <f>Inventory[[#This Row],[Sold - In-Store (Units)]]+Inventory[[#This Row],[Sold - Remotely (Units)]]</f>
        <v>0</v>
      </c>
      <c r="M397" s="140">
        <f>Inventory[[#This Row],[Sold - In-Store (Net Sales $)]]+Inventory[[#This Row],[Sold - Remotely (Net Sales $)]]</f>
        <v>0</v>
      </c>
      <c r="N397" s="60"/>
      <c r="O397" s="60"/>
      <c r="P397" s="60"/>
      <c r="Q397" s="60"/>
      <c r="R397" s="62"/>
      <c r="S397" s="63"/>
      <c r="T39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97" s="65"/>
      <c r="V397" s="66">
        <f>Inventory[[#This Row],[Net Weight/Unit]]*Inventory[[#This Row],[Closing Balance (Units)]]</f>
        <v>0</v>
      </c>
      <c r="W397" s="67">
        <f>Inventory[[#This Row],[Net Weight/Unit]]*Inventory[[#This Row],[Sold - Remotely (Units)]]</f>
        <v>0</v>
      </c>
      <c r="X397" s="67">
        <f>Inventory[[#This Row],[Net Weight/Unit]]*Inventory[[#This Row],[Sold - In-Store (Units)]]</f>
        <v>0</v>
      </c>
      <c r="Y397" s="67">
        <f>Inventory[[#This Row],[Net Weight/Unit]]*Inventory[[#This Row],[Sold - Total (Units)]]</f>
        <v>0</v>
      </c>
      <c r="Z397" s="70">
        <f>'Report Details'!$B$8</f>
        <v>0</v>
      </c>
      <c r="AA397" s="70">
        <f>'Report Details'!$B$9</f>
        <v>0</v>
      </c>
      <c r="AB397" s="70">
        <f>'Report Details'!$B$10</f>
        <v>0</v>
      </c>
      <c r="AC39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97" s="70">
        <f>'Report Details'!$B$11</f>
        <v>0</v>
      </c>
      <c r="AE397" s="70"/>
      <c r="AF397" s="70"/>
    </row>
    <row r="398" spans="1:32" ht="18" customHeight="1" x14ac:dyDescent="0.3">
      <c r="A398" s="57"/>
      <c r="B398" s="57"/>
      <c r="C398" s="79"/>
      <c r="D398" s="71"/>
      <c r="E398" s="59"/>
      <c r="F398" s="59"/>
      <c r="G398" s="59"/>
      <c r="H398" s="60"/>
      <c r="I398" s="61"/>
      <c r="J398" s="60"/>
      <c r="K398" s="61"/>
      <c r="L398" s="139">
        <f>Inventory[[#This Row],[Sold - In-Store (Units)]]+Inventory[[#This Row],[Sold - Remotely (Units)]]</f>
        <v>0</v>
      </c>
      <c r="M398" s="140">
        <f>Inventory[[#This Row],[Sold - In-Store (Net Sales $)]]+Inventory[[#This Row],[Sold - Remotely (Net Sales $)]]</f>
        <v>0</v>
      </c>
      <c r="N398" s="60"/>
      <c r="O398" s="60"/>
      <c r="P398" s="60"/>
      <c r="Q398" s="60"/>
      <c r="R398" s="62"/>
      <c r="S398" s="63"/>
      <c r="T39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98" s="65"/>
      <c r="V398" s="66">
        <f>Inventory[[#This Row],[Net Weight/Unit]]*Inventory[[#This Row],[Closing Balance (Units)]]</f>
        <v>0</v>
      </c>
      <c r="W398" s="67">
        <f>Inventory[[#This Row],[Net Weight/Unit]]*Inventory[[#This Row],[Sold - Remotely (Units)]]</f>
        <v>0</v>
      </c>
      <c r="X398" s="67">
        <f>Inventory[[#This Row],[Net Weight/Unit]]*Inventory[[#This Row],[Sold - In-Store (Units)]]</f>
        <v>0</v>
      </c>
      <c r="Y398" s="67">
        <f>Inventory[[#This Row],[Net Weight/Unit]]*Inventory[[#This Row],[Sold - Total (Units)]]</f>
        <v>0</v>
      </c>
      <c r="Z398" s="70">
        <f>'Report Details'!$B$8</f>
        <v>0</v>
      </c>
      <c r="AA398" s="70">
        <f>'Report Details'!$B$9</f>
        <v>0</v>
      </c>
      <c r="AB398" s="70">
        <f>'Report Details'!$B$10</f>
        <v>0</v>
      </c>
      <c r="AC39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98" s="70">
        <f>'Report Details'!$B$11</f>
        <v>0</v>
      </c>
      <c r="AE398" s="70"/>
      <c r="AF398" s="70"/>
    </row>
    <row r="399" spans="1:32" ht="18" customHeight="1" x14ac:dyDescent="0.3">
      <c r="A399" s="57"/>
      <c r="B399" s="57"/>
      <c r="C399" s="79"/>
      <c r="D399" s="71"/>
      <c r="E399" s="59"/>
      <c r="F399" s="59"/>
      <c r="G399" s="59"/>
      <c r="H399" s="60"/>
      <c r="I399" s="61"/>
      <c r="J399" s="60"/>
      <c r="K399" s="61"/>
      <c r="L399" s="139">
        <f>Inventory[[#This Row],[Sold - In-Store (Units)]]+Inventory[[#This Row],[Sold - Remotely (Units)]]</f>
        <v>0</v>
      </c>
      <c r="M399" s="140">
        <f>Inventory[[#This Row],[Sold - In-Store (Net Sales $)]]+Inventory[[#This Row],[Sold - Remotely (Net Sales $)]]</f>
        <v>0</v>
      </c>
      <c r="N399" s="60"/>
      <c r="O399" s="60"/>
      <c r="P399" s="60"/>
      <c r="Q399" s="60"/>
      <c r="R399" s="62"/>
      <c r="S399" s="63"/>
      <c r="T39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399" s="65"/>
      <c r="V399" s="66">
        <f>Inventory[[#This Row],[Net Weight/Unit]]*Inventory[[#This Row],[Closing Balance (Units)]]</f>
        <v>0</v>
      </c>
      <c r="W399" s="67">
        <f>Inventory[[#This Row],[Net Weight/Unit]]*Inventory[[#This Row],[Sold - Remotely (Units)]]</f>
        <v>0</v>
      </c>
      <c r="X399" s="67">
        <f>Inventory[[#This Row],[Net Weight/Unit]]*Inventory[[#This Row],[Sold - In-Store (Units)]]</f>
        <v>0</v>
      </c>
      <c r="Y399" s="67">
        <f>Inventory[[#This Row],[Net Weight/Unit]]*Inventory[[#This Row],[Sold - Total (Units)]]</f>
        <v>0</v>
      </c>
      <c r="Z399" s="70">
        <f>'Report Details'!$B$8</f>
        <v>0</v>
      </c>
      <c r="AA399" s="70">
        <f>'Report Details'!$B$9</f>
        <v>0</v>
      </c>
      <c r="AB399" s="70">
        <f>'Report Details'!$B$10</f>
        <v>0</v>
      </c>
      <c r="AC39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399" s="70">
        <f>'Report Details'!$B$11</f>
        <v>0</v>
      </c>
      <c r="AE399" s="70"/>
      <c r="AF399" s="70"/>
    </row>
    <row r="400" spans="1:32" ht="18" customHeight="1" x14ac:dyDescent="0.3">
      <c r="A400" s="57"/>
      <c r="B400" s="57"/>
      <c r="C400" s="79"/>
      <c r="D400" s="71"/>
      <c r="E400" s="59"/>
      <c r="F400" s="59"/>
      <c r="G400" s="59"/>
      <c r="H400" s="60"/>
      <c r="I400" s="61"/>
      <c r="J400" s="60"/>
      <c r="K400" s="61"/>
      <c r="L400" s="139">
        <f>Inventory[[#This Row],[Sold - In-Store (Units)]]+Inventory[[#This Row],[Sold - Remotely (Units)]]</f>
        <v>0</v>
      </c>
      <c r="M400" s="140">
        <f>Inventory[[#This Row],[Sold - In-Store (Net Sales $)]]+Inventory[[#This Row],[Sold - Remotely (Net Sales $)]]</f>
        <v>0</v>
      </c>
      <c r="N400" s="60"/>
      <c r="O400" s="60"/>
      <c r="P400" s="60"/>
      <c r="Q400" s="60"/>
      <c r="R400" s="62"/>
      <c r="S400" s="63"/>
      <c r="T40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00" s="65"/>
      <c r="V400" s="66">
        <f>Inventory[[#This Row],[Net Weight/Unit]]*Inventory[[#This Row],[Closing Balance (Units)]]</f>
        <v>0</v>
      </c>
      <c r="W400" s="67">
        <f>Inventory[[#This Row],[Net Weight/Unit]]*Inventory[[#This Row],[Sold - Remotely (Units)]]</f>
        <v>0</v>
      </c>
      <c r="X400" s="67">
        <f>Inventory[[#This Row],[Net Weight/Unit]]*Inventory[[#This Row],[Sold - In-Store (Units)]]</f>
        <v>0</v>
      </c>
      <c r="Y400" s="67">
        <f>Inventory[[#This Row],[Net Weight/Unit]]*Inventory[[#This Row],[Sold - Total (Units)]]</f>
        <v>0</v>
      </c>
      <c r="Z400" s="70">
        <f>'Report Details'!$B$8</f>
        <v>0</v>
      </c>
      <c r="AA400" s="70">
        <f>'Report Details'!$B$9</f>
        <v>0</v>
      </c>
      <c r="AB400" s="70">
        <f>'Report Details'!$B$10</f>
        <v>0</v>
      </c>
      <c r="AC40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00" s="70">
        <f>'Report Details'!$B$11</f>
        <v>0</v>
      </c>
      <c r="AE400" s="70"/>
      <c r="AF400" s="70"/>
    </row>
    <row r="401" spans="1:32" ht="18" customHeight="1" x14ac:dyDescent="0.3">
      <c r="A401" s="80"/>
      <c r="B401" s="80"/>
      <c r="C401" s="81"/>
      <c r="D401" s="82"/>
      <c r="E401" s="83"/>
      <c r="F401" s="83"/>
      <c r="G401" s="83"/>
      <c r="H401" s="84"/>
      <c r="I401" s="85"/>
      <c r="J401" s="84"/>
      <c r="K401" s="85"/>
      <c r="L401" s="142">
        <f>Inventory[[#This Row],[Sold - In-Store (Units)]]+Inventory[[#This Row],[Sold - Remotely (Units)]]</f>
        <v>0</v>
      </c>
      <c r="M401" s="143">
        <f>Inventory[[#This Row],[Sold - In-Store (Net Sales $)]]+Inventory[[#This Row],[Sold - Remotely (Net Sales $)]]</f>
        <v>0</v>
      </c>
      <c r="N401" s="84"/>
      <c r="O401" s="84"/>
      <c r="P401" s="84"/>
      <c r="Q401" s="84"/>
      <c r="R401" s="86"/>
      <c r="S401" s="87"/>
      <c r="T401" s="88">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01" s="89"/>
      <c r="V401" s="90">
        <f>Inventory[[#This Row],[Net Weight/Unit]]*Inventory[[#This Row],[Closing Balance (Units)]]</f>
        <v>0</v>
      </c>
      <c r="W401" s="91">
        <f>Inventory[[#This Row],[Net Weight/Unit]]*Inventory[[#This Row],[Sold - Remotely (Units)]]</f>
        <v>0</v>
      </c>
      <c r="X401" s="91">
        <f>Inventory[[#This Row],[Net Weight/Unit]]*Inventory[[#This Row],[Sold - In-Store (Units)]]</f>
        <v>0</v>
      </c>
      <c r="Y401" s="91">
        <f>Inventory[[#This Row],[Net Weight/Unit]]*Inventory[[#This Row],[Sold - Total (Units)]]</f>
        <v>0</v>
      </c>
      <c r="Z401" s="70">
        <f>'Report Details'!$B$8</f>
        <v>0</v>
      </c>
      <c r="AA401" s="70">
        <f>'Report Details'!$B$9</f>
        <v>0</v>
      </c>
      <c r="AB401" s="70">
        <f>'Report Details'!$B$10</f>
        <v>0</v>
      </c>
      <c r="AC40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01" s="70">
        <f>'Report Details'!$B$11</f>
        <v>0</v>
      </c>
      <c r="AE401" s="70"/>
      <c r="AF401" s="70"/>
    </row>
    <row r="402" spans="1:32" ht="16.5" customHeight="1" x14ac:dyDescent="0.3">
      <c r="A402" s="57"/>
      <c r="B402" s="57"/>
      <c r="C402" s="79"/>
      <c r="D402" s="71"/>
      <c r="E402" s="59"/>
      <c r="F402" s="59"/>
      <c r="G402" s="59"/>
      <c r="H402" s="60"/>
      <c r="I402" s="61"/>
      <c r="J402" s="60"/>
      <c r="K402" s="61"/>
      <c r="L402" s="139">
        <f>Inventory[[#This Row],[Sold - In-Store (Units)]]+Inventory[[#This Row],[Sold - Remotely (Units)]]</f>
        <v>0</v>
      </c>
      <c r="M402" s="140">
        <f>Inventory[[#This Row],[Sold - In-Store (Net Sales $)]]+Inventory[[#This Row],[Sold - Remotely (Net Sales $)]]</f>
        <v>0</v>
      </c>
      <c r="N402" s="60"/>
      <c r="O402" s="60"/>
      <c r="P402" s="60"/>
      <c r="Q402" s="60"/>
      <c r="R402" s="62"/>
      <c r="S402" s="63"/>
      <c r="T40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02" s="65"/>
      <c r="V402" s="66">
        <f>Inventory[[#This Row],[Net Weight/Unit]]*Inventory[[#This Row],[Closing Balance (Units)]]</f>
        <v>0</v>
      </c>
      <c r="W402" s="67">
        <f>Inventory[[#This Row],[Net Weight/Unit]]*Inventory[[#This Row],[Sold - Remotely (Units)]]</f>
        <v>0</v>
      </c>
      <c r="X402" s="67">
        <f>Inventory[[#This Row],[Net Weight/Unit]]*Inventory[[#This Row],[Sold - In-Store (Units)]]</f>
        <v>0</v>
      </c>
      <c r="Y402" s="67">
        <f>Inventory[[#This Row],[Net Weight/Unit]]*Inventory[[#This Row],[Sold - Total (Units)]]</f>
        <v>0</v>
      </c>
      <c r="Z402" s="70">
        <f>'Report Details'!$B$8</f>
        <v>0</v>
      </c>
      <c r="AA402" s="70">
        <f>'Report Details'!$B$9</f>
        <v>0</v>
      </c>
      <c r="AB402" s="70">
        <f>'Report Details'!$B$10</f>
        <v>0</v>
      </c>
      <c r="AC40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02" s="70">
        <f>'Report Details'!$B$11</f>
        <v>0</v>
      </c>
      <c r="AE402" s="70"/>
      <c r="AF402" s="70"/>
    </row>
    <row r="403" spans="1:32" ht="16.5" customHeight="1" x14ac:dyDescent="0.3">
      <c r="A403" s="57"/>
      <c r="B403" s="57"/>
      <c r="C403" s="79"/>
      <c r="D403" s="71"/>
      <c r="E403" s="59"/>
      <c r="F403" s="59"/>
      <c r="G403" s="59"/>
      <c r="H403" s="60"/>
      <c r="I403" s="61"/>
      <c r="J403" s="60"/>
      <c r="K403" s="61"/>
      <c r="L403" s="139">
        <f>Inventory[[#This Row],[Sold - In-Store (Units)]]+Inventory[[#This Row],[Sold - Remotely (Units)]]</f>
        <v>0</v>
      </c>
      <c r="M403" s="140">
        <f>Inventory[[#This Row],[Sold - In-Store (Net Sales $)]]+Inventory[[#This Row],[Sold - Remotely (Net Sales $)]]</f>
        <v>0</v>
      </c>
      <c r="N403" s="60"/>
      <c r="O403" s="60"/>
      <c r="P403" s="60"/>
      <c r="Q403" s="60"/>
      <c r="R403" s="62"/>
      <c r="S403" s="63"/>
      <c r="T40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03" s="65"/>
      <c r="V403" s="66">
        <f>Inventory[[#This Row],[Net Weight/Unit]]*Inventory[[#This Row],[Closing Balance (Units)]]</f>
        <v>0</v>
      </c>
      <c r="W403" s="67">
        <f>Inventory[[#This Row],[Net Weight/Unit]]*Inventory[[#This Row],[Sold - Remotely (Units)]]</f>
        <v>0</v>
      </c>
      <c r="X403" s="67">
        <f>Inventory[[#This Row],[Net Weight/Unit]]*Inventory[[#This Row],[Sold - In-Store (Units)]]</f>
        <v>0</v>
      </c>
      <c r="Y403" s="67">
        <f>Inventory[[#This Row],[Net Weight/Unit]]*Inventory[[#This Row],[Sold - Total (Units)]]</f>
        <v>0</v>
      </c>
      <c r="Z403" s="70">
        <f>'Report Details'!$B$8</f>
        <v>0</v>
      </c>
      <c r="AA403" s="70">
        <f>'Report Details'!$B$9</f>
        <v>0</v>
      </c>
      <c r="AB403" s="70">
        <f>'Report Details'!$B$10</f>
        <v>0</v>
      </c>
      <c r="AC40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03" s="70">
        <f>'Report Details'!$B$11</f>
        <v>0</v>
      </c>
      <c r="AE403" s="70"/>
      <c r="AF403" s="70"/>
    </row>
    <row r="404" spans="1:32" ht="16.5" customHeight="1" x14ac:dyDescent="0.3">
      <c r="A404" s="57"/>
      <c r="B404" s="57"/>
      <c r="C404" s="79"/>
      <c r="D404" s="71"/>
      <c r="E404" s="59"/>
      <c r="F404" s="59"/>
      <c r="G404" s="59"/>
      <c r="H404" s="60"/>
      <c r="I404" s="61"/>
      <c r="J404" s="60"/>
      <c r="K404" s="61"/>
      <c r="L404" s="139">
        <f>Inventory[[#This Row],[Sold - In-Store (Units)]]+Inventory[[#This Row],[Sold - Remotely (Units)]]</f>
        <v>0</v>
      </c>
      <c r="M404" s="140">
        <f>Inventory[[#This Row],[Sold - In-Store (Net Sales $)]]+Inventory[[#This Row],[Sold - Remotely (Net Sales $)]]</f>
        <v>0</v>
      </c>
      <c r="N404" s="60"/>
      <c r="O404" s="60"/>
      <c r="P404" s="60"/>
      <c r="Q404" s="60"/>
      <c r="R404" s="62"/>
      <c r="S404" s="63"/>
      <c r="T40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04" s="65"/>
      <c r="V404" s="66">
        <f>Inventory[[#This Row],[Net Weight/Unit]]*Inventory[[#This Row],[Closing Balance (Units)]]</f>
        <v>0</v>
      </c>
      <c r="W404" s="67">
        <f>Inventory[[#This Row],[Net Weight/Unit]]*Inventory[[#This Row],[Sold - Remotely (Units)]]</f>
        <v>0</v>
      </c>
      <c r="X404" s="67">
        <f>Inventory[[#This Row],[Net Weight/Unit]]*Inventory[[#This Row],[Sold - In-Store (Units)]]</f>
        <v>0</v>
      </c>
      <c r="Y404" s="67">
        <f>Inventory[[#This Row],[Net Weight/Unit]]*Inventory[[#This Row],[Sold - Total (Units)]]</f>
        <v>0</v>
      </c>
      <c r="Z404" s="70">
        <f>'Report Details'!$B$8</f>
        <v>0</v>
      </c>
      <c r="AA404" s="70">
        <f>'Report Details'!$B$9</f>
        <v>0</v>
      </c>
      <c r="AB404" s="70">
        <f>'Report Details'!$B$10</f>
        <v>0</v>
      </c>
      <c r="AC40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04" s="70">
        <f>'Report Details'!$B$11</f>
        <v>0</v>
      </c>
      <c r="AE404" s="70"/>
      <c r="AF404" s="70"/>
    </row>
    <row r="405" spans="1:32" ht="16.5" customHeight="1" x14ac:dyDescent="0.3">
      <c r="A405" s="57"/>
      <c r="B405" s="57"/>
      <c r="C405" s="79"/>
      <c r="D405" s="71"/>
      <c r="E405" s="59"/>
      <c r="F405" s="59"/>
      <c r="G405" s="59"/>
      <c r="H405" s="60"/>
      <c r="I405" s="61"/>
      <c r="J405" s="60"/>
      <c r="K405" s="61"/>
      <c r="L405" s="139">
        <f>Inventory[[#This Row],[Sold - In-Store (Units)]]+Inventory[[#This Row],[Sold - Remotely (Units)]]</f>
        <v>0</v>
      </c>
      <c r="M405" s="140">
        <f>Inventory[[#This Row],[Sold - In-Store (Net Sales $)]]+Inventory[[#This Row],[Sold - Remotely (Net Sales $)]]</f>
        <v>0</v>
      </c>
      <c r="N405" s="60"/>
      <c r="O405" s="60"/>
      <c r="P405" s="60"/>
      <c r="Q405" s="60"/>
      <c r="R405" s="62"/>
      <c r="S405" s="63"/>
      <c r="T40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05" s="65"/>
      <c r="V405" s="66">
        <f>Inventory[[#This Row],[Net Weight/Unit]]*Inventory[[#This Row],[Closing Balance (Units)]]</f>
        <v>0</v>
      </c>
      <c r="W405" s="67">
        <f>Inventory[[#This Row],[Net Weight/Unit]]*Inventory[[#This Row],[Sold - Remotely (Units)]]</f>
        <v>0</v>
      </c>
      <c r="X405" s="67">
        <f>Inventory[[#This Row],[Net Weight/Unit]]*Inventory[[#This Row],[Sold - In-Store (Units)]]</f>
        <v>0</v>
      </c>
      <c r="Y405" s="67">
        <f>Inventory[[#This Row],[Net Weight/Unit]]*Inventory[[#This Row],[Sold - Total (Units)]]</f>
        <v>0</v>
      </c>
      <c r="Z405" s="70">
        <f>'Report Details'!$B$8</f>
        <v>0</v>
      </c>
      <c r="AA405" s="70">
        <f>'Report Details'!$B$9</f>
        <v>0</v>
      </c>
      <c r="AB405" s="70">
        <f>'Report Details'!$B$10</f>
        <v>0</v>
      </c>
      <c r="AC40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05" s="70">
        <f>'Report Details'!$B$11</f>
        <v>0</v>
      </c>
      <c r="AE405" s="70"/>
      <c r="AF405" s="70"/>
    </row>
    <row r="406" spans="1:32" ht="16.5" customHeight="1" x14ac:dyDescent="0.3">
      <c r="A406" s="57"/>
      <c r="B406" s="57"/>
      <c r="C406" s="79"/>
      <c r="D406" s="71"/>
      <c r="E406" s="59"/>
      <c r="F406" s="59"/>
      <c r="G406" s="59"/>
      <c r="H406" s="60"/>
      <c r="I406" s="61"/>
      <c r="J406" s="60"/>
      <c r="K406" s="61"/>
      <c r="L406" s="139">
        <f>Inventory[[#This Row],[Sold - In-Store (Units)]]+Inventory[[#This Row],[Sold - Remotely (Units)]]</f>
        <v>0</v>
      </c>
      <c r="M406" s="140">
        <f>Inventory[[#This Row],[Sold - In-Store (Net Sales $)]]+Inventory[[#This Row],[Sold - Remotely (Net Sales $)]]</f>
        <v>0</v>
      </c>
      <c r="N406" s="60"/>
      <c r="O406" s="60"/>
      <c r="P406" s="60"/>
      <c r="Q406" s="60"/>
      <c r="R406" s="62"/>
      <c r="S406" s="63"/>
      <c r="T40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06" s="65"/>
      <c r="V406" s="66">
        <f>Inventory[[#This Row],[Net Weight/Unit]]*Inventory[[#This Row],[Closing Balance (Units)]]</f>
        <v>0</v>
      </c>
      <c r="W406" s="67">
        <f>Inventory[[#This Row],[Net Weight/Unit]]*Inventory[[#This Row],[Sold - Remotely (Units)]]</f>
        <v>0</v>
      </c>
      <c r="X406" s="67">
        <f>Inventory[[#This Row],[Net Weight/Unit]]*Inventory[[#This Row],[Sold - In-Store (Units)]]</f>
        <v>0</v>
      </c>
      <c r="Y406" s="67">
        <f>Inventory[[#This Row],[Net Weight/Unit]]*Inventory[[#This Row],[Sold - Total (Units)]]</f>
        <v>0</v>
      </c>
      <c r="Z406" s="70">
        <f>'Report Details'!$B$8</f>
        <v>0</v>
      </c>
      <c r="AA406" s="70">
        <f>'Report Details'!$B$9</f>
        <v>0</v>
      </c>
      <c r="AB406" s="70">
        <f>'Report Details'!$B$10</f>
        <v>0</v>
      </c>
      <c r="AC40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06" s="70">
        <f>'Report Details'!$B$11</f>
        <v>0</v>
      </c>
      <c r="AE406" s="70"/>
      <c r="AF406" s="70"/>
    </row>
    <row r="407" spans="1:32" ht="16.5" customHeight="1" x14ac:dyDescent="0.3">
      <c r="A407" s="57"/>
      <c r="B407" s="57"/>
      <c r="C407" s="79"/>
      <c r="D407" s="71"/>
      <c r="E407" s="59"/>
      <c r="F407" s="59"/>
      <c r="G407" s="59"/>
      <c r="H407" s="60"/>
      <c r="I407" s="61"/>
      <c r="J407" s="60"/>
      <c r="K407" s="61"/>
      <c r="L407" s="139">
        <f>Inventory[[#This Row],[Sold - In-Store (Units)]]+Inventory[[#This Row],[Sold - Remotely (Units)]]</f>
        <v>0</v>
      </c>
      <c r="M407" s="140">
        <f>Inventory[[#This Row],[Sold - In-Store (Net Sales $)]]+Inventory[[#This Row],[Sold - Remotely (Net Sales $)]]</f>
        <v>0</v>
      </c>
      <c r="N407" s="60"/>
      <c r="O407" s="60"/>
      <c r="P407" s="60"/>
      <c r="Q407" s="60"/>
      <c r="R407" s="62"/>
      <c r="S407" s="63"/>
      <c r="T40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07" s="65"/>
      <c r="V407" s="66">
        <f>Inventory[[#This Row],[Net Weight/Unit]]*Inventory[[#This Row],[Closing Balance (Units)]]</f>
        <v>0</v>
      </c>
      <c r="W407" s="67">
        <f>Inventory[[#This Row],[Net Weight/Unit]]*Inventory[[#This Row],[Sold - Remotely (Units)]]</f>
        <v>0</v>
      </c>
      <c r="X407" s="67">
        <f>Inventory[[#This Row],[Net Weight/Unit]]*Inventory[[#This Row],[Sold - In-Store (Units)]]</f>
        <v>0</v>
      </c>
      <c r="Y407" s="67">
        <f>Inventory[[#This Row],[Net Weight/Unit]]*Inventory[[#This Row],[Sold - Total (Units)]]</f>
        <v>0</v>
      </c>
      <c r="Z407" s="70">
        <f>'Report Details'!$B$8</f>
        <v>0</v>
      </c>
      <c r="AA407" s="70">
        <f>'Report Details'!$B$9</f>
        <v>0</v>
      </c>
      <c r="AB407" s="70">
        <f>'Report Details'!$B$10</f>
        <v>0</v>
      </c>
      <c r="AC40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07" s="70">
        <f>'Report Details'!$B$11</f>
        <v>0</v>
      </c>
      <c r="AE407" s="70"/>
      <c r="AF407" s="70"/>
    </row>
    <row r="408" spans="1:32" ht="16.5" customHeight="1" x14ac:dyDescent="0.3">
      <c r="A408" s="57"/>
      <c r="B408" s="57"/>
      <c r="C408" s="79"/>
      <c r="D408" s="71"/>
      <c r="E408" s="59"/>
      <c r="F408" s="59"/>
      <c r="G408" s="59"/>
      <c r="H408" s="60"/>
      <c r="I408" s="61"/>
      <c r="J408" s="60"/>
      <c r="K408" s="61"/>
      <c r="L408" s="139">
        <f>Inventory[[#This Row],[Sold - In-Store (Units)]]+Inventory[[#This Row],[Sold - Remotely (Units)]]</f>
        <v>0</v>
      </c>
      <c r="M408" s="140">
        <f>Inventory[[#This Row],[Sold - In-Store (Net Sales $)]]+Inventory[[#This Row],[Sold - Remotely (Net Sales $)]]</f>
        <v>0</v>
      </c>
      <c r="N408" s="60"/>
      <c r="O408" s="60"/>
      <c r="P408" s="60"/>
      <c r="Q408" s="60"/>
      <c r="R408" s="62"/>
      <c r="S408" s="63"/>
      <c r="T40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08" s="65"/>
      <c r="V408" s="66">
        <f>Inventory[[#This Row],[Net Weight/Unit]]*Inventory[[#This Row],[Closing Balance (Units)]]</f>
        <v>0</v>
      </c>
      <c r="W408" s="67">
        <f>Inventory[[#This Row],[Net Weight/Unit]]*Inventory[[#This Row],[Sold - Remotely (Units)]]</f>
        <v>0</v>
      </c>
      <c r="X408" s="67">
        <f>Inventory[[#This Row],[Net Weight/Unit]]*Inventory[[#This Row],[Sold - In-Store (Units)]]</f>
        <v>0</v>
      </c>
      <c r="Y408" s="67">
        <f>Inventory[[#This Row],[Net Weight/Unit]]*Inventory[[#This Row],[Sold - Total (Units)]]</f>
        <v>0</v>
      </c>
      <c r="Z408" s="70">
        <f>'Report Details'!$B$8</f>
        <v>0</v>
      </c>
      <c r="AA408" s="70">
        <f>'Report Details'!$B$9</f>
        <v>0</v>
      </c>
      <c r="AB408" s="70">
        <f>'Report Details'!$B$10</f>
        <v>0</v>
      </c>
      <c r="AC40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08" s="70">
        <f>'Report Details'!$B$11</f>
        <v>0</v>
      </c>
      <c r="AE408" s="70"/>
      <c r="AF408" s="70"/>
    </row>
    <row r="409" spans="1:32" ht="16.5" customHeight="1" x14ac:dyDescent="0.3">
      <c r="A409" s="57"/>
      <c r="B409" s="57"/>
      <c r="C409" s="79"/>
      <c r="D409" s="71"/>
      <c r="E409" s="59"/>
      <c r="F409" s="59"/>
      <c r="G409" s="59"/>
      <c r="H409" s="60"/>
      <c r="I409" s="61"/>
      <c r="J409" s="60"/>
      <c r="K409" s="61"/>
      <c r="L409" s="139">
        <f>Inventory[[#This Row],[Sold - In-Store (Units)]]+Inventory[[#This Row],[Sold - Remotely (Units)]]</f>
        <v>0</v>
      </c>
      <c r="M409" s="140">
        <f>Inventory[[#This Row],[Sold - In-Store (Net Sales $)]]+Inventory[[#This Row],[Sold - Remotely (Net Sales $)]]</f>
        <v>0</v>
      </c>
      <c r="N409" s="60"/>
      <c r="O409" s="60"/>
      <c r="P409" s="60"/>
      <c r="Q409" s="60"/>
      <c r="R409" s="62"/>
      <c r="S409" s="63"/>
      <c r="T40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09" s="65"/>
      <c r="V409" s="66">
        <f>Inventory[[#This Row],[Net Weight/Unit]]*Inventory[[#This Row],[Closing Balance (Units)]]</f>
        <v>0</v>
      </c>
      <c r="W409" s="67">
        <f>Inventory[[#This Row],[Net Weight/Unit]]*Inventory[[#This Row],[Sold - Remotely (Units)]]</f>
        <v>0</v>
      </c>
      <c r="X409" s="67">
        <f>Inventory[[#This Row],[Net Weight/Unit]]*Inventory[[#This Row],[Sold - In-Store (Units)]]</f>
        <v>0</v>
      </c>
      <c r="Y409" s="67">
        <f>Inventory[[#This Row],[Net Weight/Unit]]*Inventory[[#This Row],[Sold - Total (Units)]]</f>
        <v>0</v>
      </c>
      <c r="Z409" s="70">
        <f>'Report Details'!$B$8</f>
        <v>0</v>
      </c>
      <c r="AA409" s="70">
        <f>'Report Details'!$B$9</f>
        <v>0</v>
      </c>
      <c r="AB409" s="70">
        <f>'Report Details'!$B$10</f>
        <v>0</v>
      </c>
      <c r="AC40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09" s="70">
        <f>'Report Details'!$B$11</f>
        <v>0</v>
      </c>
      <c r="AE409" s="70"/>
      <c r="AF409" s="70"/>
    </row>
    <row r="410" spans="1:32" ht="16.5" customHeight="1" x14ac:dyDescent="0.3">
      <c r="A410" s="57"/>
      <c r="B410" s="57"/>
      <c r="C410" s="79"/>
      <c r="D410" s="71"/>
      <c r="E410" s="59"/>
      <c r="F410" s="59"/>
      <c r="G410" s="59"/>
      <c r="H410" s="60"/>
      <c r="I410" s="61"/>
      <c r="J410" s="60"/>
      <c r="K410" s="61"/>
      <c r="L410" s="139">
        <f>Inventory[[#This Row],[Sold - In-Store (Units)]]+Inventory[[#This Row],[Sold - Remotely (Units)]]</f>
        <v>0</v>
      </c>
      <c r="M410" s="140">
        <f>Inventory[[#This Row],[Sold - In-Store (Net Sales $)]]+Inventory[[#This Row],[Sold - Remotely (Net Sales $)]]</f>
        <v>0</v>
      </c>
      <c r="N410" s="60"/>
      <c r="O410" s="60"/>
      <c r="P410" s="60"/>
      <c r="Q410" s="60"/>
      <c r="R410" s="62"/>
      <c r="S410" s="63"/>
      <c r="T41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10" s="65"/>
      <c r="V410" s="66">
        <f>Inventory[[#This Row],[Net Weight/Unit]]*Inventory[[#This Row],[Closing Balance (Units)]]</f>
        <v>0</v>
      </c>
      <c r="W410" s="67">
        <f>Inventory[[#This Row],[Net Weight/Unit]]*Inventory[[#This Row],[Sold - Remotely (Units)]]</f>
        <v>0</v>
      </c>
      <c r="X410" s="67">
        <f>Inventory[[#This Row],[Net Weight/Unit]]*Inventory[[#This Row],[Sold - In-Store (Units)]]</f>
        <v>0</v>
      </c>
      <c r="Y410" s="67">
        <f>Inventory[[#This Row],[Net Weight/Unit]]*Inventory[[#This Row],[Sold - Total (Units)]]</f>
        <v>0</v>
      </c>
      <c r="Z410" s="70">
        <f>'Report Details'!$B$8</f>
        <v>0</v>
      </c>
      <c r="AA410" s="70">
        <f>'Report Details'!$B$9</f>
        <v>0</v>
      </c>
      <c r="AB410" s="70">
        <f>'Report Details'!$B$10</f>
        <v>0</v>
      </c>
      <c r="AC41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10" s="70">
        <f>'Report Details'!$B$11</f>
        <v>0</v>
      </c>
      <c r="AE410" s="70"/>
      <c r="AF410" s="70"/>
    </row>
    <row r="411" spans="1:32" ht="16.5" customHeight="1" x14ac:dyDescent="0.3">
      <c r="A411" s="57"/>
      <c r="B411" s="57"/>
      <c r="C411" s="79"/>
      <c r="D411" s="71"/>
      <c r="E411" s="59"/>
      <c r="F411" s="59"/>
      <c r="G411" s="59"/>
      <c r="H411" s="60"/>
      <c r="I411" s="61"/>
      <c r="J411" s="60"/>
      <c r="K411" s="61"/>
      <c r="L411" s="139">
        <f>Inventory[[#This Row],[Sold - In-Store (Units)]]+Inventory[[#This Row],[Sold - Remotely (Units)]]</f>
        <v>0</v>
      </c>
      <c r="M411" s="140">
        <f>Inventory[[#This Row],[Sold - In-Store (Net Sales $)]]+Inventory[[#This Row],[Sold - Remotely (Net Sales $)]]</f>
        <v>0</v>
      </c>
      <c r="N411" s="60"/>
      <c r="O411" s="60"/>
      <c r="P411" s="60"/>
      <c r="Q411" s="60"/>
      <c r="R411" s="62"/>
      <c r="S411" s="63"/>
      <c r="T41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11" s="65"/>
      <c r="V411" s="66">
        <f>Inventory[[#This Row],[Net Weight/Unit]]*Inventory[[#This Row],[Closing Balance (Units)]]</f>
        <v>0</v>
      </c>
      <c r="W411" s="67">
        <f>Inventory[[#This Row],[Net Weight/Unit]]*Inventory[[#This Row],[Sold - Remotely (Units)]]</f>
        <v>0</v>
      </c>
      <c r="X411" s="67">
        <f>Inventory[[#This Row],[Net Weight/Unit]]*Inventory[[#This Row],[Sold - In-Store (Units)]]</f>
        <v>0</v>
      </c>
      <c r="Y411" s="67">
        <f>Inventory[[#This Row],[Net Weight/Unit]]*Inventory[[#This Row],[Sold - Total (Units)]]</f>
        <v>0</v>
      </c>
      <c r="Z411" s="70">
        <f>'Report Details'!$B$8</f>
        <v>0</v>
      </c>
      <c r="AA411" s="70">
        <f>'Report Details'!$B$9</f>
        <v>0</v>
      </c>
      <c r="AB411" s="70">
        <f>'Report Details'!$B$10</f>
        <v>0</v>
      </c>
      <c r="AC41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11" s="70">
        <f>'Report Details'!$B$11</f>
        <v>0</v>
      </c>
      <c r="AE411" s="70"/>
      <c r="AF411" s="70"/>
    </row>
    <row r="412" spans="1:32" ht="16.5" customHeight="1" x14ac:dyDescent="0.3">
      <c r="A412" s="57"/>
      <c r="B412" s="57"/>
      <c r="C412" s="79"/>
      <c r="D412" s="71"/>
      <c r="E412" s="59"/>
      <c r="F412" s="59"/>
      <c r="G412" s="59"/>
      <c r="H412" s="60"/>
      <c r="I412" s="61"/>
      <c r="J412" s="60"/>
      <c r="K412" s="61"/>
      <c r="L412" s="139">
        <f>Inventory[[#This Row],[Sold - In-Store (Units)]]+Inventory[[#This Row],[Sold - Remotely (Units)]]</f>
        <v>0</v>
      </c>
      <c r="M412" s="140">
        <f>Inventory[[#This Row],[Sold - In-Store (Net Sales $)]]+Inventory[[#This Row],[Sold - Remotely (Net Sales $)]]</f>
        <v>0</v>
      </c>
      <c r="N412" s="60"/>
      <c r="O412" s="60"/>
      <c r="P412" s="60"/>
      <c r="Q412" s="60"/>
      <c r="R412" s="62"/>
      <c r="S412" s="63"/>
      <c r="T41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12" s="65"/>
      <c r="V412" s="66">
        <f>Inventory[[#This Row],[Net Weight/Unit]]*Inventory[[#This Row],[Closing Balance (Units)]]</f>
        <v>0</v>
      </c>
      <c r="W412" s="67">
        <f>Inventory[[#This Row],[Net Weight/Unit]]*Inventory[[#This Row],[Sold - Remotely (Units)]]</f>
        <v>0</v>
      </c>
      <c r="X412" s="67">
        <f>Inventory[[#This Row],[Net Weight/Unit]]*Inventory[[#This Row],[Sold - In-Store (Units)]]</f>
        <v>0</v>
      </c>
      <c r="Y412" s="67">
        <f>Inventory[[#This Row],[Net Weight/Unit]]*Inventory[[#This Row],[Sold - Total (Units)]]</f>
        <v>0</v>
      </c>
      <c r="Z412" s="70">
        <f>'Report Details'!$B$8</f>
        <v>0</v>
      </c>
      <c r="AA412" s="70">
        <f>'Report Details'!$B$9</f>
        <v>0</v>
      </c>
      <c r="AB412" s="70">
        <f>'Report Details'!$B$10</f>
        <v>0</v>
      </c>
      <c r="AC41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12" s="70">
        <f>'Report Details'!$B$11</f>
        <v>0</v>
      </c>
      <c r="AE412" s="70"/>
      <c r="AF412" s="70"/>
    </row>
    <row r="413" spans="1:32" ht="16.5" customHeight="1" x14ac:dyDescent="0.3">
      <c r="A413" s="57"/>
      <c r="B413" s="57"/>
      <c r="C413" s="79"/>
      <c r="D413" s="71"/>
      <c r="E413" s="59"/>
      <c r="F413" s="59"/>
      <c r="G413" s="59"/>
      <c r="H413" s="60"/>
      <c r="I413" s="61"/>
      <c r="J413" s="60"/>
      <c r="K413" s="61"/>
      <c r="L413" s="139">
        <f>Inventory[[#This Row],[Sold - In-Store (Units)]]+Inventory[[#This Row],[Sold - Remotely (Units)]]</f>
        <v>0</v>
      </c>
      <c r="M413" s="140">
        <f>Inventory[[#This Row],[Sold - In-Store (Net Sales $)]]+Inventory[[#This Row],[Sold - Remotely (Net Sales $)]]</f>
        <v>0</v>
      </c>
      <c r="N413" s="60"/>
      <c r="O413" s="60"/>
      <c r="P413" s="60"/>
      <c r="Q413" s="60"/>
      <c r="R413" s="62"/>
      <c r="S413" s="63"/>
      <c r="T41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13" s="65"/>
      <c r="V413" s="66">
        <f>Inventory[[#This Row],[Net Weight/Unit]]*Inventory[[#This Row],[Closing Balance (Units)]]</f>
        <v>0</v>
      </c>
      <c r="W413" s="67">
        <f>Inventory[[#This Row],[Net Weight/Unit]]*Inventory[[#This Row],[Sold - Remotely (Units)]]</f>
        <v>0</v>
      </c>
      <c r="X413" s="67">
        <f>Inventory[[#This Row],[Net Weight/Unit]]*Inventory[[#This Row],[Sold - In-Store (Units)]]</f>
        <v>0</v>
      </c>
      <c r="Y413" s="67">
        <f>Inventory[[#This Row],[Net Weight/Unit]]*Inventory[[#This Row],[Sold - Total (Units)]]</f>
        <v>0</v>
      </c>
      <c r="Z413" s="70">
        <f>'Report Details'!$B$8</f>
        <v>0</v>
      </c>
      <c r="AA413" s="70">
        <f>'Report Details'!$B$9</f>
        <v>0</v>
      </c>
      <c r="AB413" s="70">
        <f>'Report Details'!$B$10</f>
        <v>0</v>
      </c>
      <c r="AC41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13" s="70">
        <f>'Report Details'!$B$11</f>
        <v>0</v>
      </c>
      <c r="AE413" s="70"/>
      <c r="AF413" s="70"/>
    </row>
    <row r="414" spans="1:32" ht="16.5" customHeight="1" x14ac:dyDescent="0.3">
      <c r="A414" s="57"/>
      <c r="B414" s="57"/>
      <c r="C414" s="79"/>
      <c r="D414" s="71"/>
      <c r="E414" s="59"/>
      <c r="F414" s="59"/>
      <c r="G414" s="59"/>
      <c r="H414" s="60"/>
      <c r="I414" s="61"/>
      <c r="J414" s="60"/>
      <c r="K414" s="61"/>
      <c r="L414" s="139">
        <f>Inventory[[#This Row],[Sold - In-Store (Units)]]+Inventory[[#This Row],[Sold - Remotely (Units)]]</f>
        <v>0</v>
      </c>
      <c r="M414" s="140">
        <f>Inventory[[#This Row],[Sold - In-Store (Net Sales $)]]+Inventory[[#This Row],[Sold - Remotely (Net Sales $)]]</f>
        <v>0</v>
      </c>
      <c r="N414" s="60"/>
      <c r="O414" s="60"/>
      <c r="P414" s="60"/>
      <c r="Q414" s="60"/>
      <c r="R414" s="62"/>
      <c r="S414" s="63"/>
      <c r="T41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14" s="65"/>
      <c r="V414" s="66">
        <f>Inventory[[#This Row],[Net Weight/Unit]]*Inventory[[#This Row],[Closing Balance (Units)]]</f>
        <v>0</v>
      </c>
      <c r="W414" s="67">
        <f>Inventory[[#This Row],[Net Weight/Unit]]*Inventory[[#This Row],[Sold - Remotely (Units)]]</f>
        <v>0</v>
      </c>
      <c r="X414" s="67">
        <f>Inventory[[#This Row],[Net Weight/Unit]]*Inventory[[#This Row],[Sold - In-Store (Units)]]</f>
        <v>0</v>
      </c>
      <c r="Y414" s="67">
        <f>Inventory[[#This Row],[Net Weight/Unit]]*Inventory[[#This Row],[Sold - Total (Units)]]</f>
        <v>0</v>
      </c>
      <c r="Z414" s="70">
        <f>'Report Details'!$B$8</f>
        <v>0</v>
      </c>
      <c r="AA414" s="70">
        <f>'Report Details'!$B$9</f>
        <v>0</v>
      </c>
      <c r="AB414" s="70">
        <f>'Report Details'!$B$10</f>
        <v>0</v>
      </c>
      <c r="AC41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14" s="70">
        <f>'Report Details'!$B$11</f>
        <v>0</v>
      </c>
      <c r="AE414" s="70"/>
      <c r="AF414" s="70"/>
    </row>
    <row r="415" spans="1:32" ht="16.5" customHeight="1" x14ac:dyDescent="0.3">
      <c r="A415" s="57"/>
      <c r="B415" s="57"/>
      <c r="C415" s="79"/>
      <c r="D415" s="71"/>
      <c r="E415" s="59"/>
      <c r="F415" s="59"/>
      <c r="G415" s="59"/>
      <c r="H415" s="60"/>
      <c r="I415" s="61"/>
      <c r="J415" s="60"/>
      <c r="K415" s="61"/>
      <c r="L415" s="139">
        <f>Inventory[[#This Row],[Sold - In-Store (Units)]]+Inventory[[#This Row],[Sold - Remotely (Units)]]</f>
        <v>0</v>
      </c>
      <c r="M415" s="140">
        <f>Inventory[[#This Row],[Sold - In-Store (Net Sales $)]]+Inventory[[#This Row],[Sold - Remotely (Net Sales $)]]</f>
        <v>0</v>
      </c>
      <c r="N415" s="60"/>
      <c r="O415" s="60"/>
      <c r="P415" s="60"/>
      <c r="Q415" s="60"/>
      <c r="R415" s="62"/>
      <c r="S415" s="63"/>
      <c r="T41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15" s="65"/>
      <c r="V415" s="66">
        <f>Inventory[[#This Row],[Net Weight/Unit]]*Inventory[[#This Row],[Closing Balance (Units)]]</f>
        <v>0</v>
      </c>
      <c r="W415" s="67">
        <f>Inventory[[#This Row],[Net Weight/Unit]]*Inventory[[#This Row],[Sold - Remotely (Units)]]</f>
        <v>0</v>
      </c>
      <c r="X415" s="67">
        <f>Inventory[[#This Row],[Net Weight/Unit]]*Inventory[[#This Row],[Sold - In-Store (Units)]]</f>
        <v>0</v>
      </c>
      <c r="Y415" s="67">
        <f>Inventory[[#This Row],[Net Weight/Unit]]*Inventory[[#This Row],[Sold - Total (Units)]]</f>
        <v>0</v>
      </c>
      <c r="Z415" s="70">
        <f>'Report Details'!$B$8</f>
        <v>0</v>
      </c>
      <c r="AA415" s="70">
        <f>'Report Details'!$B$9</f>
        <v>0</v>
      </c>
      <c r="AB415" s="70">
        <f>'Report Details'!$B$10</f>
        <v>0</v>
      </c>
      <c r="AC41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15" s="70">
        <f>'Report Details'!$B$11</f>
        <v>0</v>
      </c>
      <c r="AE415" s="70"/>
      <c r="AF415" s="70"/>
    </row>
    <row r="416" spans="1:32" ht="16.5" customHeight="1" x14ac:dyDescent="0.3">
      <c r="A416" s="57"/>
      <c r="B416" s="57"/>
      <c r="C416" s="79"/>
      <c r="D416" s="71"/>
      <c r="E416" s="59"/>
      <c r="F416" s="59"/>
      <c r="G416" s="59"/>
      <c r="H416" s="60"/>
      <c r="I416" s="61"/>
      <c r="J416" s="60"/>
      <c r="K416" s="61"/>
      <c r="L416" s="139">
        <f>Inventory[[#This Row],[Sold - In-Store (Units)]]+Inventory[[#This Row],[Sold - Remotely (Units)]]</f>
        <v>0</v>
      </c>
      <c r="M416" s="140">
        <f>Inventory[[#This Row],[Sold - In-Store (Net Sales $)]]+Inventory[[#This Row],[Sold - Remotely (Net Sales $)]]</f>
        <v>0</v>
      </c>
      <c r="N416" s="60"/>
      <c r="O416" s="60"/>
      <c r="P416" s="60"/>
      <c r="Q416" s="60"/>
      <c r="R416" s="62"/>
      <c r="S416" s="63"/>
      <c r="T41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16" s="65"/>
      <c r="V416" s="66">
        <f>Inventory[[#This Row],[Net Weight/Unit]]*Inventory[[#This Row],[Closing Balance (Units)]]</f>
        <v>0</v>
      </c>
      <c r="W416" s="67">
        <f>Inventory[[#This Row],[Net Weight/Unit]]*Inventory[[#This Row],[Sold - Remotely (Units)]]</f>
        <v>0</v>
      </c>
      <c r="X416" s="67">
        <f>Inventory[[#This Row],[Net Weight/Unit]]*Inventory[[#This Row],[Sold - In-Store (Units)]]</f>
        <v>0</v>
      </c>
      <c r="Y416" s="67">
        <f>Inventory[[#This Row],[Net Weight/Unit]]*Inventory[[#This Row],[Sold - Total (Units)]]</f>
        <v>0</v>
      </c>
      <c r="Z416" s="70">
        <f>'Report Details'!$B$8</f>
        <v>0</v>
      </c>
      <c r="AA416" s="70">
        <f>'Report Details'!$B$9</f>
        <v>0</v>
      </c>
      <c r="AB416" s="70">
        <f>'Report Details'!$B$10</f>
        <v>0</v>
      </c>
      <c r="AC41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16" s="70">
        <f>'Report Details'!$B$11</f>
        <v>0</v>
      </c>
      <c r="AE416" s="70"/>
      <c r="AF416" s="70"/>
    </row>
    <row r="417" spans="1:32" ht="16.5" customHeight="1" x14ac:dyDescent="0.3">
      <c r="A417" s="57"/>
      <c r="B417" s="57"/>
      <c r="C417" s="79"/>
      <c r="D417" s="71"/>
      <c r="E417" s="59"/>
      <c r="F417" s="59"/>
      <c r="G417" s="59"/>
      <c r="H417" s="60"/>
      <c r="I417" s="61"/>
      <c r="J417" s="60"/>
      <c r="K417" s="61"/>
      <c r="L417" s="139">
        <f>Inventory[[#This Row],[Sold - In-Store (Units)]]+Inventory[[#This Row],[Sold - Remotely (Units)]]</f>
        <v>0</v>
      </c>
      <c r="M417" s="140">
        <f>Inventory[[#This Row],[Sold - In-Store (Net Sales $)]]+Inventory[[#This Row],[Sold - Remotely (Net Sales $)]]</f>
        <v>0</v>
      </c>
      <c r="N417" s="60"/>
      <c r="O417" s="60"/>
      <c r="P417" s="60"/>
      <c r="Q417" s="60"/>
      <c r="R417" s="62"/>
      <c r="S417" s="63"/>
      <c r="T41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17" s="65"/>
      <c r="V417" s="66">
        <f>Inventory[[#This Row],[Net Weight/Unit]]*Inventory[[#This Row],[Closing Balance (Units)]]</f>
        <v>0</v>
      </c>
      <c r="W417" s="67">
        <f>Inventory[[#This Row],[Net Weight/Unit]]*Inventory[[#This Row],[Sold - Remotely (Units)]]</f>
        <v>0</v>
      </c>
      <c r="X417" s="67">
        <f>Inventory[[#This Row],[Net Weight/Unit]]*Inventory[[#This Row],[Sold - In-Store (Units)]]</f>
        <v>0</v>
      </c>
      <c r="Y417" s="67">
        <f>Inventory[[#This Row],[Net Weight/Unit]]*Inventory[[#This Row],[Sold - Total (Units)]]</f>
        <v>0</v>
      </c>
      <c r="Z417" s="70">
        <f>'Report Details'!$B$8</f>
        <v>0</v>
      </c>
      <c r="AA417" s="70">
        <f>'Report Details'!$B$9</f>
        <v>0</v>
      </c>
      <c r="AB417" s="70">
        <f>'Report Details'!$B$10</f>
        <v>0</v>
      </c>
      <c r="AC41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17" s="70">
        <f>'Report Details'!$B$11</f>
        <v>0</v>
      </c>
      <c r="AE417" s="70"/>
      <c r="AF417" s="70"/>
    </row>
    <row r="418" spans="1:32" ht="16.5" customHeight="1" x14ac:dyDescent="0.3">
      <c r="A418" s="57"/>
      <c r="B418" s="57"/>
      <c r="C418" s="79"/>
      <c r="D418" s="71"/>
      <c r="E418" s="59"/>
      <c r="F418" s="59"/>
      <c r="G418" s="59"/>
      <c r="H418" s="60"/>
      <c r="I418" s="61"/>
      <c r="J418" s="60"/>
      <c r="K418" s="61"/>
      <c r="L418" s="139">
        <f>Inventory[[#This Row],[Sold - In-Store (Units)]]+Inventory[[#This Row],[Sold - Remotely (Units)]]</f>
        <v>0</v>
      </c>
      <c r="M418" s="140">
        <f>Inventory[[#This Row],[Sold - In-Store (Net Sales $)]]+Inventory[[#This Row],[Sold - Remotely (Net Sales $)]]</f>
        <v>0</v>
      </c>
      <c r="N418" s="60"/>
      <c r="O418" s="60"/>
      <c r="P418" s="60"/>
      <c r="Q418" s="60"/>
      <c r="R418" s="62"/>
      <c r="S418" s="63"/>
      <c r="T41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18" s="65"/>
      <c r="V418" s="66">
        <f>Inventory[[#This Row],[Net Weight/Unit]]*Inventory[[#This Row],[Closing Balance (Units)]]</f>
        <v>0</v>
      </c>
      <c r="W418" s="67">
        <f>Inventory[[#This Row],[Net Weight/Unit]]*Inventory[[#This Row],[Sold - Remotely (Units)]]</f>
        <v>0</v>
      </c>
      <c r="X418" s="67">
        <f>Inventory[[#This Row],[Net Weight/Unit]]*Inventory[[#This Row],[Sold - In-Store (Units)]]</f>
        <v>0</v>
      </c>
      <c r="Y418" s="67">
        <f>Inventory[[#This Row],[Net Weight/Unit]]*Inventory[[#This Row],[Sold - Total (Units)]]</f>
        <v>0</v>
      </c>
      <c r="Z418" s="70">
        <f>'Report Details'!$B$8</f>
        <v>0</v>
      </c>
      <c r="AA418" s="70">
        <f>'Report Details'!$B$9</f>
        <v>0</v>
      </c>
      <c r="AB418" s="70">
        <f>'Report Details'!$B$10</f>
        <v>0</v>
      </c>
      <c r="AC41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18" s="70">
        <f>'Report Details'!$B$11</f>
        <v>0</v>
      </c>
      <c r="AE418" s="70"/>
      <c r="AF418" s="70"/>
    </row>
    <row r="419" spans="1:32" ht="16.5" customHeight="1" x14ac:dyDescent="0.3">
      <c r="A419" s="57"/>
      <c r="B419" s="57"/>
      <c r="C419" s="79"/>
      <c r="D419" s="71"/>
      <c r="E419" s="59"/>
      <c r="F419" s="59"/>
      <c r="G419" s="59"/>
      <c r="H419" s="60"/>
      <c r="I419" s="61"/>
      <c r="J419" s="60"/>
      <c r="K419" s="61"/>
      <c r="L419" s="139">
        <f>Inventory[[#This Row],[Sold - In-Store (Units)]]+Inventory[[#This Row],[Sold - Remotely (Units)]]</f>
        <v>0</v>
      </c>
      <c r="M419" s="140">
        <f>Inventory[[#This Row],[Sold - In-Store (Net Sales $)]]+Inventory[[#This Row],[Sold - Remotely (Net Sales $)]]</f>
        <v>0</v>
      </c>
      <c r="N419" s="60"/>
      <c r="O419" s="60"/>
      <c r="P419" s="60"/>
      <c r="Q419" s="60"/>
      <c r="R419" s="62"/>
      <c r="S419" s="63"/>
      <c r="T41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19" s="65"/>
      <c r="V419" s="66">
        <f>Inventory[[#This Row],[Net Weight/Unit]]*Inventory[[#This Row],[Closing Balance (Units)]]</f>
        <v>0</v>
      </c>
      <c r="W419" s="67">
        <f>Inventory[[#This Row],[Net Weight/Unit]]*Inventory[[#This Row],[Sold - Remotely (Units)]]</f>
        <v>0</v>
      </c>
      <c r="X419" s="67">
        <f>Inventory[[#This Row],[Net Weight/Unit]]*Inventory[[#This Row],[Sold - In-Store (Units)]]</f>
        <v>0</v>
      </c>
      <c r="Y419" s="67">
        <f>Inventory[[#This Row],[Net Weight/Unit]]*Inventory[[#This Row],[Sold - Total (Units)]]</f>
        <v>0</v>
      </c>
      <c r="Z419" s="70">
        <f>'Report Details'!$B$8</f>
        <v>0</v>
      </c>
      <c r="AA419" s="70">
        <f>'Report Details'!$B$9</f>
        <v>0</v>
      </c>
      <c r="AB419" s="70">
        <f>'Report Details'!$B$10</f>
        <v>0</v>
      </c>
      <c r="AC41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19" s="70">
        <f>'Report Details'!$B$11</f>
        <v>0</v>
      </c>
      <c r="AE419" s="70"/>
      <c r="AF419" s="70"/>
    </row>
    <row r="420" spans="1:32" ht="16.5" customHeight="1" x14ac:dyDescent="0.3">
      <c r="A420" s="57"/>
      <c r="B420" s="57"/>
      <c r="C420" s="79"/>
      <c r="D420" s="71"/>
      <c r="E420" s="59"/>
      <c r="F420" s="59"/>
      <c r="G420" s="59"/>
      <c r="H420" s="60"/>
      <c r="I420" s="61"/>
      <c r="J420" s="60"/>
      <c r="K420" s="61"/>
      <c r="L420" s="139">
        <f>Inventory[[#This Row],[Sold - In-Store (Units)]]+Inventory[[#This Row],[Sold - Remotely (Units)]]</f>
        <v>0</v>
      </c>
      <c r="M420" s="140">
        <f>Inventory[[#This Row],[Sold - In-Store (Net Sales $)]]+Inventory[[#This Row],[Sold - Remotely (Net Sales $)]]</f>
        <v>0</v>
      </c>
      <c r="N420" s="60"/>
      <c r="O420" s="60"/>
      <c r="P420" s="60"/>
      <c r="Q420" s="60"/>
      <c r="R420" s="62"/>
      <c r="S420" s="63"/>
      <c r="T42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20" s="65"/>
      <c r="V420" s="66">
        <f>Inventory[[#This Row],[Net Weight/Unit]]*Inventory[[#This Row],[Closing Balance (Units)]]</f>
        <v>0</v>
      </c>
      <c r="W420" s="67">
        <f>Inventory[[#This Row],[Net Weight/Unit]]*Inventory[[#This Row],[Sold - Remotely (Units)]]</f>
        <v>0</v>
      </c>
      <c r="X420" s="67">
        <f>Inventory[[#This Row],[Net Weight/Unit]]*Inventory[[#This Row],[Sold - In-Store (Units)]]</f>
        <v>0</v>
      </c>
      <c r="Y420" s="67">
        <f>Inventory[[#This Row],[Net Weight/Unit]]*Inventory[[#This Row],[Sold - Total (Units)]]</f>
        <v>0</v>
      </c>
      <c r="Z420" s="70">
        <f>'Report Details'!$B$8</f>
        <v>0</v>
      </c>
      <c r="AA420" s="70">
        <f>'Report Details'!$B$9</f>
        <v>0</v>
      </c>
      <c r="AB420" s="70">
        <f>'Report Details'!$B$10</f>
        <v>0</v>
      </c>
      <c r="AC42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20" s="70">
        <f>'Report Details'!$B$11</f>
        <v>0</v>
      </c>
      <c r="AE420" s="70"/>
      <c r="AF420" s="70"/>
    </row>
    <row r="421" spans="1:32" ht="16.5" customHeight="1" x14ac:dyDescent="0.3">
      <c r="A421" s="57"/>
      <c r="B421" s="57"/>
      <c r="C421" s="79"/>
      <c r="D421" s="71"/>
      <c r="E421" s="59"/>
      <c r="F421" s="59"/>
      <c r="G421" s="59"/>
      <c r="H421" s="60"/>
      <c r="I421" s="61"/>
      <c r="J421" s="60"/>
      <c r="K421" s="61"/>
      <c r="L421" s="139">
        <f>Inventory[[#This Row],[Sold - In-Store (Units)]]+Inventory[[#This Row],[Sold - Remotely (Units)]]</f>
        <v>0</v>
      </c>
      <c r="M421" s="140">
        <f>Inventory[[#This Row],[Sold - In-Store (Net Sales $)]]+Inventory[[#This Row],[Sold - Remotely (Net Sales $)]]</f>
        <v>0</v>
      </c>
      <c r="N421" s="60"/>
      <c r="O421" s="60"/>
      <c r="P421" s="60"/>
      <c r="Q421" s="60"/>
      <c r="R421" s="62"/>
      <c r="S421" s="63"/>
      <c r="T42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21" s="65"/>
      <c r="V421" s="66">
        <f>Inventory[[#This Row],[Net Weight/Unit]]*Inventory[[#This Row],[Closing Balance (Units)]]</f>
        <v>0</v>
      </c>
      <c r="W421" s="67">
        <f>Inventory[[#This Row],[Net Weight/Unit]]*Inventory[[#This Row],[Sold - Remotely (Units)]]</f>
        <v>0</v>
      </c>
      <c r="X421" s="67">
        <f>Inventory[[#This Row],[Net Weight/Unit]]*Inventory[[#This Row],[Sold - In-Store (Units)]]</f>
        <v>0</v>
      </c>
      <c r="Y421" s="67">
        <f>Inventory[[#This Row],[Net Weight/Unit]]*Inventory[[#This Row],[Sold - Total (Units)]]</f>
        <v>0</v>
      </c>
      <c r="Z421" s="70">
        <f>'Report Details'!$B$8</f>
        <v>0</v>
      </c>
      <c r="AA421" s="70">
        <f>'Report Details'!$B$9</f>
        <v>0</v>
      </c>
      <c r="AB421" s="70">
        <f>'Report Details'!$B$10</f>
        <v>0</v>
      </c>
      <c r="AC42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21" s="70">
        <f>'Report Details'!$B$11</f>
        <v>0</v>
      </c>
      <c r="AE421" s="70"/>
      <c r="AF421" s="70"/>
    </row>
    <row r="422" spans="1:32" ht="16.5" customHeight="1" x14ac:dyDescent="0.3">
      <c r="A422" s="57"/>
      <c r="B422" s="57"/>
      <c r="C422" s="79"/>
      <c r="D422" s="71"/>
      <c r="E422" s="59"/>
      <c r="F422" s="59"/>
      <c r="G422" s="59"/>
      <c r="H422" s="60"/>
      <c r="I422" s="61"/>
      <c r="J422" s="60"/>
      <c r="K422" s="61"/>
      <c r="L422" s="139">
        <f>Inventory[[#This Row],[Sold - In-Store (Units)]]+Inventory[[#This Row],[Sold - Remotely (Units)]]</f>
        <v>0</v>
      </c>
      <c r="M422" s="140">
        <f>Inventory[[#This Row],[Sold - In-Store (Net Sales $)]]+Inventory[[#This Row],[Sold - Remotely (Net Sales $)]]</f>
        <v>0</v>
      </c>
      <c r="N422" s="60"/>
      <c r="O422" s="60"/>
      <c r="P422" s="60"/>
      <c r="Q422" s="60"/>
      <c r="R422" s="62"/>
      <c r="S422" s="63"/>
      <c r="T42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22" s="65"/>
      <c r="V422" s="66">
        <f>Inventory[[#This Row],[Net Weight/Unit]]*Inventory[[#This Row],[Closing Balance (Units)]]</f>
        <v>0</v>
      </c>
      <c r="W422" s="67">
        <f>Inventory[[#This Row],[Net Weight/Unit]]*Inventory[[#This Row],[Sold - Remotely (Units)]]</f>
        <v>0</v>
      </c>
      <c r="X422" s="67">
        <f>Inventory[[#This Row],[Net Weight/Unit]]*Inventory[[#This Row],[Sold - In-Store (Units)]]</f>
        <v>0</v>
      </c>
      <c r="Y422" s="67">
        <f>Inventory[[#This Row],[Net Weight/Unit]]*Inventory[[#This Row],[Sold - Total (Units)]]</f>
        <v>0</v>
      </c>
      <c r="Z422" s="70">
        <f>'Report Details'!$B$8</f>
        <v>0</v>
      </c>
      <c r="AA422" s="70">
        <f>'Report Details'!$B$9</f>
        <v>0</v>
      </c>
      <c r="AB422" s="70">
        <f>'Report Details'!$B$10</f>
        <v>0</v>
      </c>
      <c r="AC42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22" s="70">
        <f>'Report Details'!$B$11</f>
        <v>0</v>
      </c>
      <c r="AE422" s="70"/>
      <c r="AF422" s="70"/>
    </row>
    <row r="423" spans="1:32" ht="16.5" customHeight="1" x14ac:dyDescent="0.3">
      <c r="A423" s="57"/>
      <c r="B423" s="57"/>
      <c r="C423" s="79"/>
      <c r="D423" s="71"/>
      <c r="E423" s="59"/>
      <c r="F423" s="59"/>
      <c r="G423" s="59"/>
      <c r="H423" s="60"/>
      <c r="I423" s="61"/>
      <c r="J423" s="60"/>
      <c r="K423" s="61"/>
      <c r="L423" s="139">
        <f>Inventory[[#This Row],[Sold - In-Store (Units)]]+Inventory[[#This Row],[Sold - Remotely (Units)]]</f>
        <v>0</v>
      </c>
      <c r="M423" s="140">
        <f>Inventory[[#This Row],[Sold - In-Store (Net Sales $)]]+Inventory[[#This Row],[Sold - Remotely (Net Sales $)]]</f>
        <v>0</v>
      </c>
      <c r="N423" s="60"/>
      <c r="O423" s="60"/>
      <c r="P423" s="60"/>
      <c r="Q423" s="60"/>
      <c r="R423" s="62"/>
      <c r="S423" s="63"/>
      <c r="T42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23" s="65"/>
      <c r="V423" s="66">
        <f>Inventory[[#This Row],[Net Weight/Unit]]*Inventory[[#This Row],[Closing Balance (Units)]]</f>
        <v>0</v>
      </c>
      <c r="W423" s="67">
        <f>Inventory[[#This Row],[Net Weight/Unit]]*Inventory[[#This Row],[Sold - Remotely (Units)]]</f>
        <v>0</v>
      </c>
      <c r="X423" s="67">
        <f>Inventory[[#This Row],[Net Weight/Unit]]*Inventory[[#This Row],[Sold - In-Store (Units)]]</f>
        <v>0</v>
      </c>
      <c r="Y423" s="67">
        <f>Inventory[[#This Row],[Net Weight/Unit]]*Inventory[[#This Row],[Sold - Total (Units)]]</f>
        <v>0</v>
      </c>
      <c r="Z423" s="70">
        <f>'Report Details'!$B$8</f>
        <v>0</v>
      </c>
      <c r="AA423" s="70">
        <f>'Report Details'!$B$9</f>
        <v>0</v>
      </c>
      <c r="AB423" s="70">
        <f>'Report Details'!$B$10</f>
        <v>0</v>
      </c>
      <c r="AC42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23" s="70">
        <f>'Report Details'!$B$11</f>
        <v>0</v>
      </c>
      <c r="AE423" s="70"/>
      <c r="AF423" s="70"/>
    </row>
    <row r="424" spans="1:32" ht="16.5" customHeight="1" x14ac:dyDescent="0.3">
      <c r="A424" s="57"/>
      <c r="B424" s="57"/>
      <c r="C424" s="79"/>
      <c r="D424" s="71"/>
      <c r="E424" s="59"/>
      <c r="F424" s="59"/>
      <c r="G424" s="59"/>
      <c r="H424" s="60"/>
      <c r="I424" s="61"/>
      <c r="J424" s="60"/>
      <c r="K424" s="61"/>
      <c r="L424" s="139">
        <f>Inventory[[#This Row],[Sold - In-Store (Units)]]+Inventory[[#This Row],[Sold - Remotely (Units)]]</f>
        <v>0</v>
      </c>
      <c r="M424" s="140">
        <f>Inventory[[#This Row],[Sold - In-Store (Net Sales $)]]+Inventory[[#This Row],[Sold - Remotely (Net Sales $)]]</f>
        <v>0</v>
      </c>
      <c r="N424" s="60"/>
      <c r="O424" s="60"/>
      <c r="P424" s="60"/>
      <c r="Q424" s="60"/>
      <c r="R424" s="62"/>
      <c r="S424" s="63"/>
      <c r="T42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24" s="65"/>
      <c r="V424" s="66">
        <f>Inventory[[#This Row],[Net Weight/Unit]]*Inventory[[#This Row],[Closing Balance (Units)]]</f>
        <v>0</v>
      </c>
      <c r="W424" s="67">
        <f>Inventory[[#This Row],[Net Weight/Unit]]*Inventory[[#This Row],[Sold - Remotely (Units)]]</f>
        <v>0</v>
      </c>
      <c r="X424" s="67">
        <f>Inventory[[#This Row],[Net Weight/Unit]]*Inventory[[#This Row],[Sold - In-Store (Units)]]</f>
        <v>0</v>
      </c>
      <c r="Y424" s="67">
        <f>Inventory[[#This Row],[Net Weight/Unit]]*Inventory[[#This Row],[Sold - Total (Units)]]</f>
        <v>0</v>
      </c>
      <c r="Z424" s="70">
        <f>'Report Details'!$B$8</f>
        <v>0</v>
      </c>
      <c r="AA424" s="70">
        <f>'Report Details'!$B$9</f>
        <v>0</v>
      </c>
      <c r="AB424" s="70">
        <f>'Report Details'!$B$10</f>
        <v>0</v>
      </c>
      <c r="AC42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24" s="70">
        <f>'Report Details'!$B$11</f>
        <v>0</v>
      </c>
      <c r="AE424" s="70"/>
      <c r="AF424" s="70"/>
    </row>
    <row r="425" spans="1:32" ht="16.5" customHeight="1" x14ac:dyDescent="0.3">
      <c r="A425" s="57"/>
      <c r="B425" s="57"/>
      <c r="C425" s="79"/>
      <c r="D425" s="71"/>
      <c r="E425" s="59"/>
      <c r="F425" s="59"/>
      <c r="G425" s="59"/>
      <c r="H425" s="60"/>
      <c r="I425" s="61"/>
      <c r="J425" s="60"/>
      <c r="K425" s="61"/>
      <c r="L425" s="139">
        <f>Inventory[[#This Row],[Sold - In-Store (Units)]]+Inventory[[#This Row],[Sold - Remotely (Units)]]</f>
        <v>0</v>
      </c>
      <c r="M425" s="140">
        <f>Inventory[[#This Row],[Sold - In-Store (Net Sales $)]]+Inventory[[#This Row],[Sold - Remotely (Net Sales $)]]</f>
        <v>0</v>
      </c>
      <c r="N425" s="60"/>
      <c r="O425" s="60"/>
      <c r="P425" s="60"/>
      <c r="Q425" s="60"/>
      <c r="R425" s="62"/>
      <c r="S425" s="63"/>
      <c r="T42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25" s="65"/>
      <c r="V425" s="66">
        <f>Inventory[[#This Row],[Net Weight/Unit]]*Inventory[[#This Row],[Closing Balance (Units)]]</f>
        <v>0</v>
      </c>
      <c r="W425" s="67">
        <f>Inventory[[#This Row],[Net Weight/Unit]]*Inventory[[#This Row],[Sold - Remotely (Units)]]</f>
        <v>0</v>
      </c>
      <c r="X425" s="67">
        <f>Inventory[[#This Row],[Net Weight/Unit]]*Inventory[[#This Row],[Sold - In-Store (Units)]]</f>
        <v>0</v>
      </c>
      <c r="Y425" s="67">
        <f>Inventory[[#This Row],[Net Weight/Unit]]*Inventory[[#This Row],[Sold - Total (Units)]]</f>
        <v>0</v>
      </c>
      <c r="Z425" s="70">
        <f>'Report Details'!$B$8</f>
        <v>0</v>
      </c>
      <c r="AA425" s="70">
        <f>'Report Details'!$B$9</f>
        <v>0</v>
      </c>
      <c r="AB425" s="70">
        <f>'Report Details'!$B$10</f>
        <v>0</v>
      </c>
      <c r="AC42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25" s="70">
        <f>'Report Details'!$B$11</f>
        <v>0</v>
      </c>
      <c r="AE425" s="70"/>
      <c r="AF425" s="70"/>
    </row>
    <row r="426" spans="1:32" ht="16.5" customHeight="1" x14ac:dyDescent="0.3">
      <c r="A426" s="57"/>
      <c r="B426" s="57"/>
      <c r="C426" s="79"/>
      <c r="D426" s="71"/>
      <c r="E426" s="59"/>
      <c r="F426" s="59"/>
      <c r="G426" s="59"/>
      <c r="H426" s="60"/>
      <c r="I426" s="61"/>
      <c r="J426" s="60"/>
      <c r="K426" s="61"/>
      <c r="L426" s="139">
        <f>Inventory[[#This Row],[Sold - In-Store (Units)]]+Inventory[[#This Row],[Sold - Remotely (Units)]]</f>
        <v>0</v>
      </c>
      <c r="M426" s="140">
        <f>Inventory[[#This Row],[Sold - In-Store (Net Sales $)]]+Inventory[[#This Row],[Sold - Remotely (Net Sales $)]]</f>
        <v>0</v>
      </c>
      <c r="N426" s="60"/>
      <c r="O426" s="60"/>
      <c r="P426" s="60"/>
      <c r="Q426" s="60"/>
      <c r="R426" s="62"/>
      <c r="S426" s="63"/>
      <c r="T42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26" s="65"/>
      <c r="V426" s="66">
        <f>Inventory[[#This Row],[Net Weight/Unit]]*Inventory[[#This Row],[Closing Balance (Units)]]</f>
        <v>0</v>
      </c>
      <c r="W426" s="67">
        <f>Inventory[[#This Row],[Net Weight/Unit]]*Inventory[[#This Row],[Sold - Remotely (Units)]]</f>
        <v>0</v>
      </c>
      <c r="X426" s="67">
        <f>Inventory[[#This Row],[Net Weight/Unit]]*Inventory[[#This Row],[Sold - In-Store (Units)]]</f>
        <v>0</v>
      </c>
      <c r="Y426" s="67">
        <f>Inventory[[#This Row],[Net Weight/Unit]]*Inventory[[#This Row],[Sold - Total (Units)]]</f>
        <v>0</v>
      </c>
      <c r="Z426" s="70">
        <f>'Report Details'!$B$8</f>
        <v>0</v>
      </c>
      <c r="AA426" s="70">
        <f>'Report Details'!$B$9</f>
        <v>0</v>
      </c>
      <c r="AB426" s="70">
        <f>'Report Details'!$B$10</f>
        <v>0</v>
      </c>
      <c r="AC42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26" s="70">
        <f>'Report Details'!$B$11</f>
        <v>0</v>
      </c>
      <c r="AE426" s="70"/>
      <c r="AF426" s="70"/>
    </row>
    <row r="427" spans="1:32" ht="16.5" customHeight="1" x14ac:dyDescent="0.3">
      <c r="A427" s="57"/>
      <c r="B427" s="57"/>
      <c r="C427" s="79"/>
      <c r="D427" s="71"/>
      <c r="E427" s="59"/>
      <c r="F427" s="59"/>
      <c r="G427" s="59"/>
      <c r="H427" s="60"/>
      <c r="I427" s="61"/>
      <c r="J427" s="60"/>
      <c r="K427" s="61"/>
      <c r="L427" s="139">
        <f>Inventory[[#This Row],[Sold - In-Store (Units)]]+Inventory[[#This Row],[Sold - Remotely (Units)]]</f>
        <v>0</v>
      </c>
      <c r="M427" s="140">
        <f>Inventory[[#This Row],[Sold - In-Store (Net Sales $)]]+Inventory[[#This Row],[Sold - Remotely (Net Sales $)]]</f>
        <v>0</v>
      </c>
      <c r="N427" s="60"/>
      <c r="O427" s="60"/>
      <c r="P427" s="60"/>
      <c r="Q427" s="60"/>
      <c r="R427" s="62"/>
      <c r="S427" s="63"/>
      <c r="T42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27" s="65"/>
      <c r="V427" s="66">
        <f>Inventory[[#This Row],[Net Weight/Unit]]*Inventory[[#This Row],[Closing Balance (Units)]]</f>
        <v>0</v>
      </c>
      <c r="W427" s="67">
        <f>Inventory[[#This Row],[Net Weight/Unit]]*Inventory[[#This Row],[Sold - Remotely (Units)]]</f>
        <v>0</v>
      </c>
      <c r="X427" s="67">
        <f>Inventory[[#This Row],[Net Weight/Unit]]*Inventory[[#This Row],[Sold - In-Store (Units)]]</f>
        <v>0</v>
      </c>
      <c r="Y427" s="67">
        <f>Inventory[[#This Row],[Net Weight/Unit]]*Inventory[[#This Row],[Sold - Total (Units)]]</f>
        <v>0</v>
      </c>
      <c r="Z427" s="70">
        <f>'Report Details'!$B$8</f>
        <v>0</v>
      </c>
      <c r="AA427" s="70">
        <f>'Report Details'!$B$9</f>
        <v>0</v>
      </c>
      <c r="AB427" s="70">
        <f>'Report Details'!$B$10</f>
        <v>0</v>
      </c>
      <c r="AC42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27" s="70">
        <f>'Report Details'!$B$11</f>
        <v>0</v>
      </c>
      <c r="AE427" s="70"/>
      <c r="AF427" s="70"/>
    </row>
    <row r="428" spans="1:32" ht="16.5" customHeight="1" x14ac:dyDescent="0.3">
      <c r="A428" s="57"/>
      <c r="B428" s="57"/>
      <c r="C428" s="79"/>
      <c r="D428" s="71"/>
      <c r="E428" s="59"/>
      <c r="F428" s="59"/>
      <c r="G428" s="59"/>
      <c r="H428" s="60"/>
      <c r="I428" s="61"/>
      <c r="J428" s="60"/>
      <c r="K428" s="61"/>
      <c r="L428" s="139">
        <f>Inventory[[#This Row],[Sold - In-Store (Units)]]+Inventory[[#This Row],[Sold - Remotely (Units)]]</f>
        <v>0</v>
      </c>
      <c r="M428" s="140">
        <f>Inventory[[#This Row],[Sold - In-Store (Net Sales $)]]+Inventory[[#This Row],[Sold - Remotely (Net Sales $)]]</f>
        <v>0</v>
      </c>
      <c r="N428" s="60"/>
      <c r="O428" s="60"/>
      <c r="P428" s="60"/>
      <c r="Q428" s="60"/>
      <c r="R428" s="62"/>
      <c r="S428" s="63"/>
      <c r="T42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28" s="65"/>
      <c r="V428" s="66">
        <f>Inventory[[#This Row],[Net Weight/Unit]]*Inventory[[#This Row],[Closing Balance (Units)]]</f>
        <v>0</v>
      </c>
      <c r="W428" s="67">
        <f>Inventory[[#This Row],[Net Weight/Unit]]*Inventory[[#This Row],[Sold - Remotely (Units)]]</f>
        <v>0</v>
      </c>
      <c r="X428" s="67">
        <f>Inventory[[#This Row],[Net Weight/Unit]]*Inventory[[#This Row],[Sold - In-Store (Units)]]</f>
        <v>0</v>
      </c>
      <c r="Y428" s="67">
        <f>Inventory[[#This Row],[Net Weight/Unit]]*Inventory[[#This Row],[Sold - Total (Units)]]</f>
        <v>0</v>
      </c>
      <c r="Z428" s="70">
        <f>'Report Details'!$B$8</f>
        <v>0</v>
      </c>
      <c r="AA428" s="70">
        <f>'Report Details'!$B$9</f>
        <v>0</v>
      </c>
      <c r="AB428" s="70">
        <f>'Report Details'!$B$10</f>
        <v>0</v>
      </c>
      <c r="AC42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28" s="70">
        <f>'Report Details'!$B$11</f>
        <v>0</v>
      </c>
      <c r="AE428" s="70"/>
      <c r="AF428" s="70"/>
    </row>
    <row r="429" spans="1:32" ht="16.5" customHeight="1" x14ac:dyDescent="0.3">
      <c r="A429" s="57"/>
      <c r="B429" s="57"/>
      <c r="C429" s="79"/>
      <c r="D429" s="71"/>
      <c r="E429" s="59"/>
      <c r="F429" s="59"/>
      <c r="G429" s="59"/>
      <c r="H429" s="60"/>
      <c r="I429" s="61"/>
      <c r="J429" s="60"/>
      <c r="K429" s="61"/>
      <c r="L429" s="139">
        <f>Inventory[[#This Row],[Sold - In-Store (Units)]]+Inventory[[#This Row],[Sold - Remotely (Units)]]</f>
        <v>0</v>
      </c>
      <c r="M429" s="140">
        <f>Inventory[[#This Row],[Sold - In-Store (Net Sales $)]]+Inventory[[#This Row],[Sold - Remotely (Net Sales $)]]</f>
        <v>0</v>
      </c>
      <c r="N429" s="60"/>
      <c r="O429" s="60"/>
      <c r="P429" s="60"/>
      <c r="Q429" s="60"/>
      <c r="R429" s="62"/>
      <c r="S429" s="63"/>
      <c r="T42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29" s="65"/>
      <c r="V429" s="66">
        <f>Inventory[[#This Row],[Net Weight/Unit]]*Inventory[[#This Row],[Closing Balance (Units)]]</f>
        <v>0</v>
      </c>
      <c r="W429" s="67">
        <f>Inventory[[#This Row],[Net Weight/Unit]]*Inventory[[#This Row],[Sold - Remotely (Units)]]</f>
        <v>0</v>
      </c>
      <c r="X429" s="67">
        <f>Inventory[[#This Row],[Net Weight/Unit]]*Inventory[[#This Row],[Sold - In-Store (Units)]]</f>
        <v>0</v>
      </c>
      <c r="Y429" s="67">
        <f>Inventory[[#This Row],[Net Weight/Unit]]*Inventory[[#This Row],[Sold - Total (Units)]]</f>
        <v>0</v>
      </c>
      <c r="Z429" s="70">
        <f>'Report Details'!$B$8</f>
        <v>0</v>
      </c>
      <c r="AA429" s="70">
        <f>'Report Details'!$B$9</f>
        <v>0</v>
      </c>
      <c r="AB429" s="70">
        <f>'Report Details'!$B$10</f>
        <v>0</v>
      </c>
      <c r="AC42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29" s="70">
        <f>'Report Details'!$B$11</f>
        <v>0</v>
      </c>
      <c r="AE429" s="70"/>
      <c r="AF429" s="70"/>
    </row>
    <row r="430" spans="1:32" ht="16.5" customHeight="1" x14ac:dyDescent="0.3">
      <c r="A430" s="57"/>
      <c r="B430" s="57"/>
      <c r="C430" s="79"/>
      <c r="D430" s="71"/>
      <c r="E430" s="59"/>
      <c r="F430" s="59"/>
      <c r="G430" s="59"/>
      <c r="H430" s="60"/>
      <c r="I430" s="61"/>
      <c r="J430" s="60"/>
      <c r="K430" s="61"/>
      <c r="L430" s="139">
        <f>Inventory[[#This Row],[Sold - In-Store (Units)]]+Inventory[[#This Row],[Sold - Remotely (Units)]]</f>
        <v>0</v>
      </c>
      <c r="M430" s="140">
        <f>Inventory[[#This Row],[Sold - In-Store (Net Sales $)]]+Inventory[[#This Row],[Sold - Remotely (Net Sales $)]]</f>
        <v>0</v>
      </c>
      <c r="N430" s="60"/>
      <c r="O430" s="60"/>
      <c r="P430" s="60"/>
      <c r="Q430" s="60"/>
      <c r="R430" s="62"/>
      <c r="S430" s="63"/>
      <c r="T43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30" s="65"/>
      <c r="V430" s="66">
        <f>Inventory[[#This Row],[Net Weight/Unit]]*Inventory[[#This Row],[Closing Balance (Units)]]</f>
        <v>0</v>
      </c>
      <c r="W430" s="67">
        <f>Inventory[[#This Row],[Net Weight/Unit]]*Inventory[[#This Row],[Sold - Remotely (Units)]]</f>
        <v>0</v>
      </c>
      <c r="X430" s="67">
        <f>Inventory[[#This Row],[Net Weight/Unit]]*Inventory[[#This Row],[Sold - In-Store (Units)]]</f>
        <v>0</v>
      </c>
      <c r="Y430" s="67">
        <f>Inventory[[#This Row],[Net Weight/Unit]]*Inventory[[#This Row],[Sold - Total (Units)]]</f>
        <v>0</v>
      </c>
      <c r="Z430" s="70">
        <f>'Report Details'!$B$8</f>
        <v>0</v>
      </c>
      <c r="AA430" s="70">
        <f>'Report Details'!$B$9</f>
        <v>0</v>
      </c>
      <c r="AB430" s="70">
        <f>'Report Details'!$B$10</f>
        <v>0</v>
      </c>
      <c r="AC43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30" s="70">
        <f>'Report Details'!$B$11</f>
        <v>0</v>
      </c>
      <c r="AE430" s="70"/>
      <c r="AF430" s="70"/>
    </row>
    <row r="431" spans="1:32" ht="16.5" customHeight="1" x14ac:dyDescent="0.3">
      <c r="A431" s="57"/>
      <c r="B431" s="57"/>
      <c r="C431" s="79"/>
      <c r="D431" s="71"/>
      <c r="E431" s="59"/>
      <c r="F431" s="59"/>
      <c r="G431" s="59"/>
      <c r="H431" s="60"/>
      <c r="I431" s="61"/>
      <c r="J431" s="60"/>
      <c r="K431" s="61"/>
      <c r="L431" s="139">
        <f>Inventory[[#This Row],[Sold - In-Store (Units)]]+Inventory[[#This Row],[Sold - Remotely (Units)]]</f>
        <v>0</v>
      </c>
      <c r="M431" s="140">
        <f>Inventory[[#This Row],[Sold - In-Store (Net Sales $)]]+Inventory[[#This Row],[Sold - Remotely (Net Sales $)]]</f>
        <v>0</v>
      </c>
      <c r="N431" s="60"/>
      <c r="O431" s="60"/>
      <c r="P431" s="60"/>
      <c r="Q431" s="60"/>
      <c r="R431" s="62"/>
      <c r="S431" s="63"/>
      <c r="T43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31" s="65"/>
      <c r="V431" s="66">
        <f>Inventory[[#This Row],[Net Weight/Unit]]*Inventory[[#This Row],[Closing Balance (Units)]]</f>
        <v>0</v>
      </c>
      <c r="W431" s="67">
        <f>Inventory[[#This Row],[Net Weight/Unit]]*Inventory[[#This Row],[Sold - Remotely (Units)]]</f>
        <v>0</v>
      </c>
      <c r="X431" s="67">
        <f>Inventory[[#This Row],[Net Weight/Unit]]*Inventory[[#This Row],[Sold - In-Store (Units)]]</f>
        <v>0</v>
      </c>
      <c r="Y431" s="67">
        <f>Inventory[[#This Row],[Net Weight/Unit]]*Inventory[[#This Row],[Sold - Total (Units)]]</f>
        <v>0</v>
      </c>
      <c r="Z431" s="70">
        <f>'Report Details'!$B$8</f>
        <v>0</v>
      </c>
      <c r="AA431" s="70">
        <f>'Report Details'!$B$9</f>
        <v>0</v>
      </c>
      <c r="AB431" s="70">
        <f>'Report Details'!$B$10</f>
        <v>0</v>
      </c>
      <c r="AC43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31" s="70">
        <f>'Report Details'!$B$11</f>
        <v>0</v>
      </c>
      <c r="AE431" s="70"/>
      <c r="AF431" s="70"/>
    </row>
    <row r="432" spans="1:32" ht="16.5" customHeight="1" x14ac:dyDescent="0.3">
      <c r="A432" s="57"/>
      <c r="B432" s="57"/>
      <c r="C432" s="79"/>
      <c r="D432" s="71"/>
      <c r="E432" s="59"/>
      <c r="F432" s="59"/>
      <c r="G432" s="59"/>
      <c r="H432" s="60"/>
      <c r="I432" s="61"/>
      <c r="J432" s="60"/>
      <c r="K432" s="61"/>
      <c r="L432" s="139">
        <f>Inventory[[#This Row],[Sold - In-Store (Units)]]+Inventory[[#This Row],[Sold - Remotely (Units)]]</f>
        <v>0</v>
      </c>
      <c r="M432" s="140">
        <f>Inventory[[#This Row],[Sold - In-Store (Net Sales $)]]+Inventory[[#This Row],[Sold - Remotely (Net Sales $)]]</f>
        <v>0</v>
      </c>
      <c r="N432" s="60"/>
      <c r="O432" s="60"/>
      <c r="P432" s="60"/>
      <c r="Q432" s="60"/>
      <c r="R432" s="62"/>
      <c r="S432" s="63"/>
      <c r="T43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32" s="65"/>
      <c r="V432" s="66">
        <f>Inventory[[#This Row],[Net Weight/Unit]]*Inventory[[#This Row],[Closing Balance (Units)]]</f>
        <v>0</v>
      </c>
      <c r="W432" s="67">
        <f>Inventory[[#This Row],[Net Weight/Unit]]*Inventory[[#This Row],[Sold - Remotely (Units)]]</f>
        <v>0</v>
      </c>
      <c r="X432" s="67">
        <f>Inventory[[#This Row],[Net Weight/Unit]]*Inventory[[#This Row],[Sold - In-Store (Units)]]</f>
        <v>0</v>
      </c>
      <c r="Y432" s="67">
        <f>Inventory[[#This Row],[Net Weight/Unit]]*Inventory[[#This Row],[Sold - Total (Units)]]</f>
        <v>0</v>
      </c>
      <c r="Z432" s="70">
        <f>'Report Details'!$B$8</f>
        <v>0</v>
      </c>
      <c r="AA432" s="70">
        <f>'Report Details'!$B$9</f>
        <v>0</v>
      </c>
      <c r="AB432" s="70">
        <f>'Report Details'!$B$10</f>
        <v>0</v>
      </c>
      <c r="AC43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32" s="70">
        <f>'Report Details'!$B$11</f>
        <v>0</v>
      </c>
      <c r="AE432" s="70"/>
      <c r="AF432" s="70"/>
    </row>
    <row r="433" spans="1:32" ht="16.5" customHeight="1" x14ac:dyDescent="0.3">
      <c r="A433" s="57"/>
      <c r="B433" s="57"/>
      <c r="C433" s="79"/>
      <c r="D433" s="71"/>
      <c r="E433" s="59"/>
      <c r="F433" s="59"/>
      <c r="G433" s="59"/>
      <c r="H433" s="60"/>
      <c r="I433" s="61"/>
      <c r="J433" s="60"/>
      <c r="K433" s="61"/>
      <c r="L433" s="139">
        <f>Inventory[[#This Row],[Sold - In-Store (Units)]]+Inventory[[#This Row],[Sold - Remotely (Units)]]</f>
        <v>0</v>
      </c>
      <c r="M433" s="140">
        <f>Inventory[[#This Row],[Sold - In-Store (Net Sales $)]]+Inventory[[#This Row],[Sold - Remotely (Net Sales $)]]</f>
        <v>0</v>
      </c>
      <c r="N433" s="60"/>
      <c r="O433" s="60"/>
      <c r="P433" s="60"/>
      <c r="Q433" s="60"/>
      <c r="R433" s="62"/>
      <c r="S433" s="63"/>
      <c r="T43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33" s="65"/>
      <c r="V433" s="66">
        <f>Inventory[[#This Row],[Net Weight/Unit]]*Inventory[[#This Row],[Closing Balance (Units)]]</f>
        <v>0</v>
      </c>
      <c r="W433" s="67">
        <f>Inventory[[#This Row],[Net Weight/Unit]]*Inventory[[#This Row],[Sold - Remotely (Units)]]</f>
        <v>0</v>
      </c>
      <c r="X433" s="67">
        <f>Inventory[[#This Row],[Net Weight/Unit]]*Inventory[[#This Row],[Sold - In-Store (Units)]]</f>
        <v>0</v>
      </c>
      <c r="Y433" s="67">
        <f>Inventory[[#This Row],[Net Weight/Unit]]*Inventory[[#This Row],[Sold - Total (Units)]]</f>
        <v>0</v>
      </c>
      <c r="Z433" s="70">
        <f>'Report Details'!$B$8</f>
        <v>0</v>
      </c>
      <c r="AA433" s="70">
        <f>'Report Details'!$B$9</f>
        <v>0</v>
      </c>
      <c r="AB433" s="70">
        <f>'Report Details'!$B$10</f>
        <v>0</v>
      </c>
      <c r="AC43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33" s="70">
        <f>'Report Details'!$B$11</f>
        <v>0</v>
      </c>
      <c r="AE433" s="70"/>
      <c r="AF433" s="70"/>
    </row>
    <row r="434" spans="1:32" ht="16.5" customHeight="1" x14ac:dyDescent="0.3">
      <c r="A434" s="57"/>
      <c r="B434" s="57"/>
      <c r="C434" s="79"/>
      <c r="D434" s="71"/>
      <c r="E434" s="59"/>
      <c r="F434" s="59"/>
      <c r="G434" s="59"/>
      <c r="H434" s="60"/>
      <c r="I434" s="61"/>
      <c r="J434" s="60"/>
      <c r="K434" s="61"/>
      <c r="L434" s="139">
        <f>Inventory[[#This Row],[Sold - In-Store (Units)]]+Inventory[[#This Row],[Sold - Remotely (Units)]]</f>
        <v>0</v>
      </c>
      <c r="M434" s="140">
        <f>Inventory[[#This Row],[Sold - In-Store (Net Sales $)]]+Inventory[[#This Row],[Sold - Remotely (Net Sales $)]]</f>
        <v>0</v>
      </c>
      <c r="N434" s="60"/>
      <c r="O434" s="60"/>
      <c r="P434" s="60"/>
      <c r="Q434" s="60"/>
      <c r="R434" s="62"/>
      <c r="S434" s="63"/>
      <c r="T43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34" s="65"/>
      <c r="V434" s="66">
        <f>Inventory[[#This Row],[Net Weight/Unit]]*Inventory[[#This Row],[Closing Balance (Units)]]</f>
        <v>0</v>
      </c>
      <c r="W434" s="67">
        <f>Inventory[[#This Row],[Net Weight/Unit]]*Inventory[[#This Row],[Sold - Remotely (Units)]]</f>
        <v>0</v>
      </c>
      <c r="X434" s="67">
        <f>Inventory[[#This Row],[Net Weight/Unit]]*Inventory[[#This Row],[Sold - In-Store (Units)]]</f>
        <v>0</v>
      </c>
      <c r="Y434" s="67">
        <f>Inventory[[#This Row],[Net Weight/Unit]]*Inventory[[#This Row],[Sold - Total (Units)]]</f>
        <v>0</v>
      </c>
      <c r="Z434" s="70">
        <f>'Report Details'!$B$8</f>
        <v>0</v>
      </c>
      <c r="AA434" s="70">
        <f>'Report Details'!$B$9</f>
        <v>0</v>
      </c>
      <c r="AB434" s="70">
        <f>'Report Details'!$B$10</f>
        <v>0</v>
      </c>
      <c r="AC43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34" s="70">
        <f>'Report Details'!$B$11</f>
        <v>0</v>
      </c>
      <c r="AE434" s="70"/>
      <c r="AF434" s="70"/>
    </row>
    <row r="435" spans="1:32" ht="16.5" customHeight="1" x14ac:dyDescent="0.3">
      <c r="A435" s="57"/>
      <c r="B435" s="57"/>
      <c r="C435" s="79"/>
      <c r="D435" s="71"/>
      <c r="E435" s="59"/>
      <c r="F435" s="59"/>
      <c r="G435" s="59"/>
      <c r="H435" s="60"/>
      <c r="I435" s="61"/>
      <c r="J435" s="60"/>
      <c r="K435" s="61"/>
      <c r="L435" s="139">
        <f>Inventory[[#This Row],[Sold - In-Store (Units)]]+Inventory[[#This Row],[Sold - Remotely (Units)]]</f>
        <v>0</v>
      </c>
      <c r="M435" s="140">
        <f>Inventory[[#This Row],[Sold - In-Store (Net Sales $)]]+Inventory[[#This Row],[Sold - Remotely (Net Sales $)]]</f>
        <v>0</v>
      </c>
      <c r="N435" s="60"/>
      <c r="O435" s="60"/>
      <c r="P435" s="60"/>
      <c r="Q435" s="60"/>
      <c r="R435" s="62"/>
      <c r="S435" s="63"/>
      <c r="T43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35" s="65"/>
      <c r="V435" s="66">
        <f>Inventory[[#This Row],[Net Weight/Unit]]*Inventory[[#This Row],[Closing Balance (Units)]]</f>
        <v>0</v>
      </c>
      <c r="W435" s="67">
        <f>Inventory[[#This Row],[Net Weight/Unit]]*Inventory[[#This Row],[Sold - Remotely (Units)]]</f>
        <v>0</v>
      </c>
      <c r="X435" s="67">
        <f>Inventory[[#This Row],[Net Weight/Unit]]*Inventory[[#This Row],[Sold - In-Store (Units)]]</f>
        <v>0</v>
      </c>
      <c r="Y435" s="67">
        <f>Inventory[[#This Row],[Net Weight/Unit]]*Inventory[[#This Row],[Sold - Total (Units)]]</f>
        <v>0</v>
      </c>
      <c r="Z435" s="70">
        <f>'Report Details'!$B$8</f>
        <v>0</v>
      </c>
      <c r="AA435" s="70">
        <f>'Report Details'!$B$9</f>
        <v>0</v>
      </c>
      <c r="AB435" s="70">
        <f>'Report Details'!$B$10</f>
        <v>0</v>
      </c>
      <c r="AC43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35" s="70">
        <f>'Report Details'!$B$11</f>
        <v>0</v>
      </c>
      <c r="AE435" s="70"/>
      <c r="AF435" s="70"/>
    </row>
    <row r="436" spans="1:32" ht="16.5" customHeight="1" x14ac:dyDescent="0.3">
      <c r="A436" s="57"/>
      <c r="B436" s="57"/>
      <c r="C436" s="79"/>
      <c r="D436" s="71"/>
      <c r="E436" s="59"/>
      <c r="F436" s="59"/>
      <c r="G436" s="59"/>
      <c r="H436" s="60"/>
      <c r="I436" s="61"/>
      <c r="J436" s="60"/>
      <c r="K436" s="61"/>
      <c r="L436" s="139">
        <f>Inventory[[#This Row],[Sold - In-Store (Units)]]+Inventory[[#This Row],[Sold - Remotely (Units)]]</f>
        <v>0</v>
      </c>
      <c r="M436" s="140">
        <f>Inventory[[#This Row],[Sold - In-Store (Net Sales $)]]+Inventory[[#This Row],[Sold - Remotely (Net Sales $)]]</f>
        <v>0</v>
      </c>
      <c r="N436" s="60"/>
      <c r="O436" s="60"/>
      <c r="P436" s="60"/>
      <c r="Q436" s="60"/>
      <c r="R436" s="62"/>
      <c r="S436" s="63"/>
      <c r="T43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36" s="65"/>
      <c r="V436" s="66">
        <f>Inventory[[#This Row],[Net Weight/Unit]]*Inventory[[#This Row],[Closing Balance (Units)]]</f>
        <v>0</v>
      </c>
      <c r="W436" s="67">
        <f>Inventory[[#This Row],[Net Weight/Unit]]*Inventory[[#This Row],[Sold - Remotely (Units)]]</f>
        <v>0</v>
      </c>
      <c r="X436" s="67">
        <f>Inventory[[#This Row],[Net Weight/Unit]]*Inventory[[#This Row],[Sold - In-Store (Units)]]</f>
        <v>0</v>
      </c>
      <c r="Y436" s="67">
        <f>Inventory[[#This Row],[Net Weight/Unit]]*Inventory[[#This Row],[Sold - Total (Units)]]</f>
        <v>0</v>
      </c>
      <c r="Z436" s="70">
        <f>'Report Details'!$B$8</f>
        <v>0</v>
      </c>
      <c r="AA436" s="70">
        <f>'Report Details'!$B$9</f>
        <v>0</v>
      </c>
      <c r="AB436" s="70">
        <f>'Report Details'!$B$10</f>
        <v>0</v>
      </c>
      <c r="AC43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36" s="70">
        <f>'Report Details'!$B$11</f>
        <v>0</v>
      </c>
      <c r="AE436" s="70"/>
      <c r="AF436" s="70"/>
    </row>
    <row r="437" spans="1:32" ht="16.5" customHeight="1" x14ac:dyDescent="0.3">
      <c r="A437" s="57"/>
      <c r="B437" s="57"/>
      <c r="C437" s="79"/>
      <c r="D437" s="71"/>
      <c r="E437" s="59"/>
      <c r="F437" s="59"/>
      <c r="G437" s="59"/>
      <c r="H437" s="60"/>
      <c r="I437" s="61"/>
      <c r="J437" s="60"/>
      <c r="K437" s="61"/>
      <c r="L437" s="139">
        <f>Inventory[[#This Row],[Sold - In-Store (Units)]]+Inventory[[#This Row],[Sold - Remotely (Units)]]</f>
        <v>0</v>
      </c>
      <c r="M437" s="140">
        <f>Inventory[[#This Row],[Sold - In-Store (Net Sales $)]]+Inventory[[#This Row],[Sold - Remotely (Net Sales $)]]</f>
        <v>0</v>
      </c>
      <c r="N437" s="60"/>
      <c r="O437" s="60"/>
      <c r="P437" s="60"/>
      <c r="Q437" s="60"/>
      <c r="R437" s="62"/>
      <c r="S437" s="63"/>
      <c r="T43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37" s="65"/>
      <c r="V437" s="66">
        <f>Inventory[[#This Row],[Net Weight/Unit]]*Inventory[[#This Row],[Closing Balance (Units)]]</f>
        <v>0</v>
      </c>
      <c r="W437" s="67">
        <f>Inventory[[#This Row],[Net Weight/Unit]]*Inventory[[#This Row],[Sold - Remotely (Units)]]</f>
        <v>0</v>
      </c>
      <c r="X437" s="67">
        <f>Inventory[[#This Row],[Net Weight/Unit]]*Inventory[[#This Row],[Sold - In-Store (Units)]]</f>
        <v>0</v>
      </c>
      <c r="Y437" s="67">
        <f>Inventory[[#This Row],[Net Weight/Unit]]*Inventory[[#This Row],[Sold - Total (Units)]]</f>
        <v>0</v>
      </c>
      <c r="Z437" s="70">
        <f>'Report Details'!$B$8</f>
        <v>0</v>
      </c>
      <c r="AA437" s="70">
        <f>'Report Details'!$B$9</f>
        <v>0</v>
      </c>
      <c r="AB437" s="70">
        <f>'Report Details'!$B$10</f>
        <v>0</v>
      </c>
      <c r="AC43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37" s="70">
        <f>'Report Details'!$B$11</f>
        <v>0</v>
      </c>
      <c r="AE437" s="70"/>
      <c r="AF437" s="70"/>
    </row>
    <row r="438" spans="1:32" ht="16.5" customHeight="1" x14ac:dyDescent="0.3">
      <c r="A438" s="57"/>
      <c r="B438" s="57"/>
      <c r="C438" s="79"/>
      <c r="D438" s="71"/>
      <c r="E438" s="59"/>
      <c r="F438" s="59"/>
      <c r="G438" s="59"/>
      <c r="H438" s="60"/>
      <c r="I438" s="61"/>
      <c r="J438" s="60"/>
      <c r="K438" s="61"/>
      <c r="L438" s="139">
        <f>Inventory[[#This Row],[Sold - In-Store (Units)]]+Inventory[[#This Row],[Sold - Remotely (Units)]]</f>
        <v>0</v>
      </c>
      <c r="M438" s="140">
        <f>Inventory[[#This Row],[Sold - In-Store (Net Sales $)]]+Inventory[[#This Row],[Sold - Remotely (Net Sales $)]]</f>
        <v>0</v>
      </c>
      <c r="N438" s="60"/>
      <c r="O438" s="60"/>
      <c r="P438" s="60"/>
      <c r="Q438" s="60"/>
      <c r="R438" s="62"/>
      <c r="S438" s="63"/>
      <c r="T43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38" s="65"/>
      <c r="V438" s="66">
        <f>Inventory[[#This Row],[Net Weight/Unit]]*Inventory[[#This Row],[Closing Balance (Units)]]</f>
        <v>0</v>
      </c>
      <c r="W438" s="67">
        <f>Inventory[[#This Row],[Net Weight/Unit]]*Inventory[[#This Row],[Sold - Remotely (Units)]]</f>
        <v>0</v>
      </c>
      <c r="X438" s="67">
        <f>Inventory[[#This Row],[Net Weight/Unit]]*Inventory[[#This Row],[Sold - In-Store (Units)]]</f>
        <v>0</v>
      </c>
      <c r="Y438" s="67">
        <f>Inventory[[#This Row],[Net Weight/Unit]]*Inventory[[#This Row],[Sold - Total (Units)]]</f>
        <v>0</v>
      </c>
      <c r="Z438" s="70">
        <f>'Report Details'!$B$8</f>
        <v>0</v>
      </c>
      <c r="AA438" s="70">
        <f>'Report Details'!$B$9</f>
        <v>0</v>
      </c>
      <c r="AB438" s="70">
        <f>'Report Details'!$B$10</f>
        <v>0</v>
      </c>
      <c r="AC43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38" s="70">
        <f>'Report Details'!$B$11</f>
        <v>0</v>
      </c>
      <c r="AE438" s="70"/>
      <c r="AF438" s="70"/>
    </row>
    <row r="439" spans="1:32" ht="16.5" customHeight="1" x14ac:dyDescent="0.3">
      <c r="A439" s="57"/>
      <c r="B439" s="57"/>
      <c r="C439" s="79"/>
      <c r="D439" s="71"/>
      <c r="E439" s="59"/>
      <c r="F439" s="59"/>
      <c r="G439" s="59"/>
      <c r="H439" s="60"/>
      <c r="I439" s="61"/>
      <c r="J439" s="60"/>
      <c r="K439" s="61"/>
      <c r="L439" s="139">
        <f>Inventory[[#This Row],[Sold - In-Store (Units)]]+Inventory[[#This Row],[Sold - Remotely (Units)]]</f>
        <v>0</v>
      </c>
      <c r="M439" s="140">
        <f>Inventory[[#This Row],[Sold - In-Store (Net Sales $)]]+Inventory[[#This Row],[Sold - Remotely (Net Sales $)]]</f>
        <v>0</v>
      </c>
      <c r="N439" s="60"/>
      <c r="O439" s="60"/>
      <c r="P439" s="60"/>
      <c r="Q439" s="60"/>
      <c r="R439" s="62"/>
      <c r="S439" s="63"/>
      <c r="T43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39" s="65"/>
      <c r="V439" s="66">
        <f>Inventory[[#This Row],[Net Weight/Unit]]*Inventory[[#This Row],[Closing Balance (Units)]]</f>
        <v>0</v>
      </c>
      <c r="W439" s="67">
        <f>Inventory[[#This Row],[Net Weight/Unit]]*Inventory[[#This Row],[Sold - Remotely (Units)]]</f>
        <v>0</v>
      </c>
      <c r="X439" s="67">
        <f>Inventory[[#This Row],[Net Weight/Unit]]*Inventory[[#This Row],[Sold - In-Store (Units)]]</f>
        <v>0</v>
      </c>
      <c r="Y439" s="67">
        <f>Inventory[[#This Row],[Net Weight/Unit]]*Inventory[[#This Row],[Sold - Total (Units)]]</f>
        <v>0</v>
      </c>
      <c r="Z439" s="70">
        <f>'Report Details'!$B$8</f>
        <v>0</v>
      </c>
      <c r="AA439" s="70">
        <f>'Report Details'!$B$9</f>
        <v>0</v>
      </c>
      <c r="AB439" s="70">
        <f>'Report Details'!$B$10</f>
        <v>0</v>
      </c>
      <c r="AC43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39" s="70">
        <f>'Report Details'!$B$11</f>
        <v>0</v>
      </c>
      <c r="AE439" s="70"/>
      <c r="AF439" s="70"/>
    </row>
    <row r="440" spans="1:32" ht="16.5" customHeight="1" x14ac:dyDescent="0.3">
      <c r="A440" s="57"/>
      <c r="B440" s="57"/>
      <c r="C440" s="79"/>
      <c r="D440" s="71"/>
      <c r="E440" s="59"/>
      <c r="F440" s="59"/>
      <c r="G440" s="59"/>
      <c r="H440" s="60"/>
      <c r="I440" s="61"/>
      <c r="J440" s="60"/>
      <c r="K440" s="61"/>
      <c r="L440" s="139">
        <f>Inventory[[#This Row],[Sold - In-Store (Units)]]+Inventory[[#This Row],[Sold - Remotely (Units)]]</f>
        <v>0</v>
      </c>
      <c r="M440" s="140">
        <f>Inventory[[#This Row],[Sold - In-Store (Net Sales $)]]+Inventory[[#This Row],[Sold - Remotely (Net Sales $)]]</f>
        <v>0</v>
      </c>
      <c r="N440" s="60"/>
      <c r="O440" s="60"/>
      <c r="P440" s="60"/>
      <c r="Q440" s="60"/>
      <c r="R440" s="62"/>
      <c r="S440" s="63"/>
      <c r="T44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40" s="65"/>
      <c r="V440" s="66">
        <f>Inventory[[#This Row],[Net Weight/Unit]]*Inventory[[#This Row],[Closing Balance (Units)]]</f>
        <v>0</v>
      </c>
      <c r="W440" s="67">
        <f>Inventory[[#This Row],[Net Weight/Unit]]*Inventory[[#This Row],[Sold - Remotely (Units)]]</f>
        <v>0</v>
      </c>
      <c r="X440" s="67">
        <f>Inventory[[#This Row],[Net Weight/Unit]]*Inventory[[#This Row],[Sold - In-Store (Units)]]</f>
        <v>0</v>
      </c>
      <c r="Y440" s="67">
        <f>Inventory[[#This Row],[Net Weight/Unit]]*Inventory[[#This Row],[Sold - Total (Units)]]</f>
        <v>0</v>
      </c>
      <c r="Z440" s="70">
        <f>'Report Details'!$B$8</f>
        <v>0</v>
      </c>
      <c r="AA440" s="70">
        <f>'Report Details'!$B$9</f>
        <v>0</v>
      </c>
      <c r="AB440" s="70">
        <f>'Report Details'!$B$10</f>
        <v>0</v>
      </c>
      <c r="AC44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40" s="70">
        <f>'Report Details'!$B$11</f>
        <v>0</v>
      </c>
      <c r="AE440" s="70"/>
      <c r="AF440" s="70"/>
    </row>
    <row r="441" spans="1:32" ht="16.5" customHeight="1" x14ac:dyDescent="0.3">
      <c r="A441" s="57"/>
      <c r="B441" s="57"/>
      <c r="C441" s="79"/>
      <c r="D441" s="71"/>
      <c r="E441" s="59"/>
      <c r="F441" s="59"/>
      <c r="G441" s="59"/>
      <c r="H441" s="60"/>
      <c r="I441" s="61"/>
      <c r="J441" s="60"/>
      <c r="K441" s="61"/>
      <c r="L441" s="139">
        <f>Inventory[[#This Row],[Sold - In-Store (Units)]]+Inventory[[#This Row],[Sold - Remotely (Units)]]</f>
        <v>0</v>
      </c>
      <c r="M441" s="140">
        <f>Inventory[[#This Row],[Sold - In-Store (Net Sales $)]]+Inventory[[#This Row],[Sold - Remotely (Net Sales $)]]</f>
        <v>0</v>
      </c>
      <c r="N441" s="60"/>
      <c r="O441" s="60"/>
      <c r="P441" s="60"/>
      <c r="Q441" s="60"/>
      <c r="R441" s="62"/>
      <c r="S441" s="63"/>
      <c r="T44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41" s="65"/>
      <c r="V441" s="66">
        <f>Inventory[[#This Row],[Net Weight/Unit]]*Inventory[[#This Row],[Closing Balance (Units)]]</f>
        <v>0</v>
      </c>
      <c r="W441" s="67">
        <f>Inventory[[#This Row],[Net Weight/Unit]]*Inventory[[#This Row],[Sold - Remotely (Units)]]</f>
        <v>0</v>
      </c>
      <c r="X441" s="67">
        <f>Inventory[[#This Row],[Net Weight/Unit]]*Inventory[[#This Row],[Sold - In-Store (Units)]]</f>
        <v>0</v>
      </c>
      <c r="Y441" s="67">
        <f>Inventory[[#This Row],[Net Weight/Unit]]*Inventory[[#This Row],[Sold - Total (Units)]]</f>
        <v>0</v>
      </c>
      <c r="Z441" s="70">
        <f>'Report Details'!$B$8</f>
        <v>0</v>
      </c>
      <c r="AA441" s="70">
        <f>'Report Details'!$B$9</f>
        <v>0</v>
      </c>
      <c r="AB441" s="70">
        <f>'Report Details'!$B$10</f>
        <v>0</v>
      </c>
      <c r="AC44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41" s="70">
        <f>'Report Details'!$B$11</f>
        <v>0</v>
      </c>
      <c r="AE441" s="70"/>
      <c r="AF441" s="70"/>
    </row>
    <row r="442" spans="1:32" ht="16.5" customHeight="1" x14ac:dyDescent="0.3">
      <c r="A442" s="57"/>
      <c r="B442" s="57"/>
      <c r="C442" s="79"/>
      <c r="D442" s="71"/>
      <c r="E442" s="59"/>
      <c r="F442" s="59"/>
      <c r="G442" s="59"/>
      <c r="H442" s="60"/>
      <c r="I442" s="61"/>
      <c r="J442" s="60"/>
      <c r="K442" s="61"/>
      <c r="L442" s="139">
        <f>Inventory[[#This Row],[Sold - In-Store (Units)]]+Inventory[[#This Row],[Sold - Remotely (Units)]]</f>
        <v>0</v>
      </c>
      <c r="M442" s="140">
        <f>Inventory[[#This Row],[Sold - In-Store (Net Sales $)]]+Inventory[[#This Row],[Sold - Remotely (Net Sales $)]]</f>
        <v>0</v>
      </c>
      <c r="N442" s="60"/>
      <c r="O442" s="60"/>
      <c r="P442" s="60"/>
      <c r="Q442" s="60"/>
      <c r="R442" s="62"/>
      <c r="S442" s="63"/>
      <c r="T44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42" s="65"/>
      <c r="V442" s="66">
        <f>Inventory[[#This Row],[Net Weight/Unit]]*Inventory[[#This Row],[Closing Balance (Units)]]</f>
        <v>0</v>
      </c>
      <c r="W442" s="67">
        <f>Inventory[[#This Row],[Net Weight/Unit]]*Inventory[[#This Row],[Sold - Remotely (Units)]]</f>
        <v>0</v>
      </c>
      <c r="X442" s="67">
        <f>Inventory[[#This Row],[Net Weight/Unit]]*Inventory[[#This Row],[Sold - In-Store (Units)]]</f>
        <v>0</v>
      </c>
      <c r="Y442" s="67">
        <f>Inventory[[#This Row],[Net Weight/Unit]]*Inventory[[#This Row],[Sold - Total (Units)]]</f>
        <v>0</v>
      </c>
      <c r="Z442" s="70">
        <f>'Report Details'!$B$8</f>
        <v>0</v>
      </c>
      <c r="AA442" s="70">
        <f>'Report Details'!$B$9</f>
        <v>0</v>
      </c>
      <c r="AB442" s="70">
        <f>'Report Details'!$B$10</f>
        <v>0</v>
      </c>
      <c r="AC44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42" s="70">
        <f>'Report Details'!$B$11</f>
        <v>0</v>
      </c>
      <c r="AE442" s="70"/>
      <c r="AF442" s="70"/>
    </row>
    <row r="443" spans="1:32" ht="16.5" customHeight="1" x14ac:dyDescent="0.3">
      <c r="A443" s="57"/>
      <c r="B443" s="57"/>
      <c r="C443" s="79"/>
      <c r="D443" s="71"/>
      <c r="E443" s="59"/>
      <c r="F443" s="59"/>
      <c r="G443" s="59"/>
      <c r="H443" s="60"/>
      <c r="I443" s="61"/>
      <c r="J443" s="60"/>
      <c r="K443" s="61"/>
      <c r="L443" s="139">
        <f>Inventory[[#This Row],[Sold - In-Store (Units)]]+Inventory[[#This Row],[Sold - Remotely (Units)]]</f>
        <v>0</v>
      </c>
      <c r="M443" s="140">
        <f>Inventory[[#This Row],[Sold - In-Store (Net Sales $)]]+Inventory[[#This Row],[Sold - Remotely (Net Sales $)]]</f>
        <v>0</v>
      </c>
      <c r="N443" s="60"/>
      <c r="O443" s="60"/>
      <c r="P443" s="60"/>
      <c r="Q443" s="60"/>
      <c r="R443" s="62"/>
      <c r="S443" s="63"/>
      <c r="T44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43" s="65"/>
      <c r="V443" s="66">
        <f>Inventory[[#This Row],[Net Weight/Unit]]*Inventory[[#This Row],[Closing Balance (Units)]]</f>
        <v>0</v>
      </c>
      <c r="W443" s="67">
        <f>Inventory[[#This Row],[Net Weight/Unit]]*Inventory[[#This Row],[Sold - Remotely (Units)]]</f>
        <v>0</v>
      </c>
      <c r="X443" s="67">
        <f>Inventory[[#This Row],[Net Weight/Unit]]*Inventory[[#This Row],[Sold - In-Store (Units)]]</f>
        <v>0</v>
      </c>
      <c r="Y443" s="67">
        <f>Inventory[[#This Row],[Net Weight/Unit]]*Inventory[[#This Row],[Sold - Total (Units)]]</f>
        <v>0</v>
      </c>
      <c r="Z443" s="70">
        <f>'Report Details'!$B$8</f>
        <v>0</v>
      </c>
      <c r="AA443" s="70">
        <f>'Report Details'!$B$9</f>
        <v>0</v>
      </c>
      <c r="AB443" s="70">
        <f>'Report Details'!$B$10</f>
        <v>0</v>
      </c>
      <c r="AC44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43" s="70">
        <f>'Report Details'!$B$11</f>
        <v>0</v>
      </c>
      <c r="AE443" s="70"/>
      <c r="AF443" s="70"/>
    </row>
    <row r="444" spans="1:32" ht="16.5" customHeight="1" x14ac:dyDescent="0.3">
      <c r="A444" s="57"/>
      <c r="B444" s="57"/>
      <c r="C444" s="79"/>
      <c r="D444" s="71"/>
      <c r="E444" s="59"/>
      <c r="F444" s="59"/>
      <c r="G444" s="59"/>
      <c r="H444" s="60"/>
      <c r="I444" s="61"/>
      <c r="J444" s="60"/>
      <c r="K444" s="61"/>
      <c r="L444" s="139">
        <f>Inventory[[#This Row],[Sold - In-Store (Units)]]+Inventory[[#This Row],[Sold - Remotely (Units)]]</f>
        <v>0</v>
      </c>
      <c r="M444" s="140">
        <f>Inventory[[#This Row],[Sold - In-Store (Net Sales $)]]+Inventory[[#This Row],[Sold - Remotely (Net Sales $)]]</f>
        <v>0</v>
      </c>
      <c r="N444" s="60"/>
      <c r="O444" s="60"/>
      <c r="P444" s="60"/>
      <c r="Q444" s="60"/>
      <c r="R444" s="62"/>
      <c r="S444" s="63"/>
      <c r="T44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44" s="65"/>
      <c r="V444" s="66">
        <f>Inventory[[#This Row],[Net Weight/Unit]]*Inventory[[#This Row],[Closing Balance (Units)]]</f>
        <v>0</v>
      </c>
      <c r="W444" s="67">
        <f>Inventory[[#This Row],[Net Weight/Unit]]*Inventory[[#This Row],[Sold - Remotely (Units)]]</f>
        <v>0</v>
      </c>
      <c r="X444" s="67">
        <f>Inventory[[#This Row],[Net Weight/Unit]]*Inventory[[#This Row],[Sold - In-Store (Units)]]</f>
        <v>0</v>
      </c>
      <c r="Y444" s="67">
        <f>Inventory[[#This Row],[Net Weight/Unit]]*Inventory[[#This Row],[Sold - Total (Units)]]</f>
        <v>0</v>
      </c>
      <c r="Z444" s="70">
        <f>'Report Details'!$B$8</f>
        <v>0</v>
      </c>
      <c r="AA444" s="70">
        <f>'Report Details'!$B$9</f>
        <v>0</v>
      </c>
      <c r="AB444" s="70">
        <f>'Report Details'!$B$10</f>
        <v>0</v>
      </c>
      <c r="AC44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44" s="70">
        <f>'Report Details'!$B$11</f>
        <v>0</v>
      </c>
      <c r="AE444" s="70"/>
      <c r="AF444" s="70"/>
    </row>
    <row r="445" spans="1:32" ht="16.5" customHeight="1" x14ac:dyDescent="0.3">
      <c r="A445" s="57"/>
      <c r="B445" s="57"/>
      <c r="C445" s="79"/>
      <c r="D445" s="71"/>
      <c r="E445" s="59"/>
      <c r="F445" s="59"/>
      <c r="G445" s="59"/>
      <c r="H445" s="60"/>
      <c r="I445" s="61"/>
      <c r="J445" s="60"/>
      <c r="K445" s="61"/>
      <c r="L445" s="139">
        <f>Inventory[[#This Row],[Sold - In-Store (Units)]]+Inventory[[#This Row],[Sold - Remotely (Units)]]</f>
        <v>0</v>
      </c>
      <c r="M445" s="140">
        <f>Inventory[[#This Row],[Sold - In-Store (Net Sales $)]]+Inventory[[#This Row],[Sold - Remotely (Net Sales $)]]</f>
        <v>0</v>
      </c>
      <c r="N445" s="60"/>
      <c r="O445" s="60"/>
      <c r="P445" s="60"/>
      <c r="Q445" s="60"/>
      <c r="R445" s="62"/>
      <c r="S445" s="63"/>
      <c r="T44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45" s="65"/>
      <c r="V445" s="66">
        <f>Inventory[[#This Row],[Net Weight/Unit]]*Inventory[[#This Row],[Closing Balance (Units)]]</f>
        <v>0</v>
      </c>
      <c r="W445" s="67">
        <f>Inventory[[#This Row],[Net Weight/Unit]]*Inventory[[#This Row],[Sold - Remotely (Units)]]</f>
        <v>0</v>
      </c>
      <c r="X445" s="67">
        <f>Inventory[[#This Row],[Net Weight/Unit]]*Inventory[[#This Row],[Sold - In-Store (Units)]]</f>
        <v>0</v>
      </c>
      <c r="Y445" s="67">
        <f>Inventory[[#This Row],[Net Weight/Unit]]*Inventory[[#This Row],[Sold - Total (Units)]]</f>
        <v>0</v>
      </c>
      <c r="Z445" s="70">
        <f>'Report Details'!$B$8</f>
        <v>0</v>
      </c>
      <c r="AA445" s="70">
        <f>'Report Details'!$B$9</f>
        <v>0</v>
      </c>
      <c r="AB445" s="70">
        <f>'Report Details'!$B$10</f>
        <v>0</v>
      </c>
      <c r="AC44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45" s="70">
        <f>'Report Details'!$B$11</f>
        <v>0</v>
      </c>
      <c r="AE445" s="70"/>
      <c r="AF445" s="70"/>
    </row>
    <row r="446" spans="1:32" ht="16.5" customHeight="1" x14ac:dyDescent="0.3">
      <c r="A446" s="57"/>
      <c r="B446" s="57"/>
      <c r="C446" s="79"/>
      <c r="D446" s="71"/>
      <c r="E446" s="59"/>
      <c r="F446" s="59"/>
      <c r="G446" s="59"/>
      <c r="H446" s="60"/>
      <c r="I446" s="61"/>
      <c r="J446" s="60"/>
      <c r="K446" s="61"/>
      <c r="L446" s="139">
        <f>Inventory[[#This Row],[Sold - In-Store (Units)]]+Inventory[[#This Row],[Sold - Remotely (Units)]]</f>
        <v>0</v>
      </c>
      <c r="M446" s="140">
        <f>Inventory[[#This Row],[Sold - In-Store (Net Sales $)]]+Inventory[[#This Row],[Sold - Remotely (Net Sales $)]]</f>
        <v>0</v>
      </c>
      <c r="N446" s="60"/>
      <c r="O446" s="60"/>
      <c r="P446" s="60"/>
      <c r="Q446" s="60"/>
      <c r="R446" s="62"/>
      <c r="S446" s="63"/>
      <c r="T44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46" s="65"/>
      <c r="V446" s="66">
        <f>Inventory[[#This Row],[Net Weight/Unit]]*Inventory[[#This Row],[Closing Balance (Units)]]</f>
        <v>0</v>
      </c>
      <c r="W446" s="67">
        <f>Inventory[[#This Row],[Net Weight/Unit]]*Inventory[[#This Row],[Sold - Remotely (Units)]]</f>
        <v>0</v>
      </c>
      <c r="X446" s="67">
        <f>Inventory[[#This Row],[Net Weight/Unit]]*Inventory[[#This Row],[Sold - In-Store (Units)]]</f>
        <v>0</v>
      </c>
      <c r="Y446" s="67">
        <f>Inventory[[#This Row],[Net Weight/Unit]]*Inventory[[#This Row],[Sold - Total (Units)]]</f>
        <v>0</v>
      </c>
      <c r="Z446" s="70">
        <f>'Report Details'!$B$8</f>
        <v>0</v>
      </c>
      <c r="AA446" s="70">
        <f>'Report Details'!$B$9</f>
        <v>0</v>
      </c>
      <c r="AB446" s="70">
        <f>'Report Details'!$B$10</f>
        <v>0</v>
      </c>
      <c r="AC44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46" s="70">
        <f>'Report Details'!$B$11</f>
        <v>0</v>
      </c>
      <c r="AE446" s="70"/>
      <c r="AF446" s="70"/>
    </row>
    <row r="447" spans="1:32" ht="16.5" customHeight="1" x14ac:dyDescent="0.3">
      <c r="A447" s="57"/>
      <c r="B447" s="57"/>
      <c r="C447" s="79"/>
      <c r="D447" s="71"/>
      <c r="E447" s="59"/>
      <c r="F447" s="59"/>
      <c r="G447" s="59"/>
      <c r="H447" s="60"/>
      <c r="I447" s="61"/>
      <c r="J447" s="60"/>
      <c r="K447" s="61"/>
      <c r="L447" s="139">
        <f>Inventory[[#This Row],[Sold - In-Store (Units)]]+Inventory[[#This Row],[Sold - Remotely (Units)]]</f>
        <v>0</v>
      </c>
      <c r="M447" s="140">
        <f>Inventory[[#This Row],[Sold - In-Store (Net Sales $)]]+Inventory[[#This Row],[Sold - Remotely (Net Sales $)]]</f>
        <v>0</v>
      </c>
      <c r="N447" s="60"/>
      <c r="O447" s="60"/>
      <c r="P447" s="60"/>
      <c r="Q447" s="60"/>
      <c r="R447" s="62"/>
      <c r="S447" s="63"/>
      <c r="T44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47" s="65"/>
      <c r="V447" s="66">
        <f>Inventory[[#This Row],[Net Weight/Unit]]*Inventory[[#This Row],[Closing Balance (Units)]]</f>
        <v>0</v>
      </c>
      <c r="W447" s="67">
        <f>Inventory[[#This Row],[Net Weight/Unit]]*Inventory[[#This Row],[Sold - Remotely (Units)]]</f>
        <v>0</v>
      </c>
      <c r="X447" s="67">
        <f>Inventory[[#This Row],[Net Weight/Unit]]*Inventory[[#This Row],[Sold - In-Store (Units)]]</f>
        <v>0</v>
      </c>
      <c r="Y447" s="67">
        <f>Inventory[[#This Row],[Net Weight/Unit]]*Inventory[[#This Row],[Sold - Total (Units)]]</f>
        <v>0</v>
      </c>
      <c r="Z447" s="70">
        <f>'Report Details'!$B$8</f>
        <v>0</v>
      </c>
      <c r="AA447" s="70">
        <f>'Report Details'!$B$9</f>
        <v>0</v>
      </c>
      <c r="AB447" s="70">
        <f>'Report Details'!$B$10</f>
        <v>0</v>
      </c>
      <c r="AC44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47" s="70">
        <f>'Report Details'!$B$11</f>
        <v>0</v>
      </c>
      <c r="AE447" s="70"/>
      <c r="AF447" s="70"/>
    </row>
    <row r="448" spans="1:32" ht="16.5" customHeight="1" x14ac:dyDescent="0.3">
      <c r="A448" s="57"/>
      <c r="B448" s="57"/>
      <c r="C448" s="79"/>
      <c r="D448" s="71"/>
      <c r="E448" s="59"/>
      <c r="F448" s="59"/>
      <c r="G448" s="59"/>
      <c r="H448" s="60"/>
      <c r="I448" s="61"/>
      <c r="J448" s="60"/>
      <c r="K448" s="61"/>
      <c r="L448" s="139">
        <f>Inventory[[#This Row],[Sold - In-Store (Units)]]+Inventory[[#This Row],[Sold - Remotely (Units)]]</f>
        <v>0</v>
      </c>
      <c r="M448" s="140">
        <f>Inventory[[#This Row],[Sold - In-Store (Net Sales $)]]+Inventory[[#This Row],[Sold - Remotely (Net Sales $)]]</f>
        <v>0</v>
      </c>
      <c r="N448" s="60"/>
      <c r="O448" s="60"/>
      <c r="P448" s="60"/>
      <c r="Q448" s="60"/>
      <c r="R448" s="62"/>
      <c r="S448" s="63"/>
      <c r="T44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48" s="65"/>
      <c r="V448" s="66">
        <f>Inventory[[#This Row],[Net Weight/Unit]]*Inventory[[#This Row],[Closing Balance (Units)]]</f>
        <v>0</v>
      </c>
      <c r="W448" s="67">
        <f>Inventory[[#This Row],[Net Weight/Unit]]*Inventory[[#This Row],[Sold - Remotely (Units)]]</f>
        <v>0</v>
      </c>
      <c r="X448" s="67">
        <f>Inventory[[#This Row],[Net Weight/Unit]]*Inventory[[#This Row],[Sold - In-Store (Units)]]</f>
        <v>0</v>
      </c>
      <c r="Y448" s="67">
        <f>Inventory[[#This Row],[Net Weight/Unit]]*Inventory[[#This Row],[Sold - Total (Units)]]</f>
        <v>0</v>
      </c>
      <c r="Z448" s="70">
        <f>'Report Details'!$B$8</f>
        <v>0</v>
      </c>
      <c r="AA448" s="70">
        <f>'Report Details'!$B$9</f>
        <v>0</v>
      </c>
      <c r="AB448" s="70">
        <f>'Report Details'!$B$10</f>
        <v>0</v>
      </c>
      <c r="AC44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48" s="70">
        <f>'Report Details'!$B$11</f>
        <v>0</v>
      </c>
      <c r="AE448" s="70"/>
      <c r="AF448" s="70"/>
    </row>
    <row r="449" spans="1:32" ht="16.5" customHeight="1" x14ac:dyDescent="0.3">
      <c r="A449" s="57"/>
      <c r="B449" s="57"/>
      <c r="C449" s="79"/>
      <c r="D449" s="71"/>
      <c r="E449" s="59"/>
      <c r="F449" s="59"/>
      <c r="G449" s="59"/>
      <c r="H449" s="60"/>
      <c r="I449" s="61"/>
      <c r="J449" s="60"/>
      <c r="K449" s="61"/>
      <c r="L449" s="139">
        <f>Inventory[[#This Row],[Sold - In-Store (Units)]]+Inventory[[#This Row],[Sold - Remotely (Units)]]</f>
        <v>0</v>
      </c>
      <c r="M449" s="140">
        <f>Inventory[[#This Row],[Sold - In-Store (Net Sales $)]]+Inventory[[#This Row],[Sold - Remotely (Net Sales $)]]</f>
        <v>0</v>
      </c>
      <c r="N449" s="60"/>
      <c r="O449" s="60"/>
      <c r="P449" s="60"/>
      <c r="Q449" s="60"/>
      <c r="R449" s="62"/>
      <c r="S449" s="63"/>
      <c r="T44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49" s="65"/>
      <c r="V449" s="66">
        <f>Inventory[[#This Row],[Net Weight/Unit]]*Inventory[[#This Row],[Closing Balance (Units)]]</f>
        <v>0</v>
      </c>
      <c r="W449" s="67">
        <f>Inventory[[#This Row],[Net Weight/Unit]]*Inventory[[#This Row],[Sold - Remotely (Units)]]</f>
        <v>0</v>
      </c>
      <c r="X449" s="67">
        <f>Inventory[[#This Row],[Net Weight/Unit]]*Inventory[[#This Row],[Sold - In-Store (Units)]]</f>
        <v>0</v>
      </c>
      <c r="Y449" s="67">
        <f>Inventory[[#This Row],[Net Weight/Unit]]*Inventory[[#This Row],[Sold - Total (Units)]]</f>
        <v>0</v>
      </c>
      <c r="Z449" s="70">
        <f>'Report Details'!$B$8</f>
        <v>0</v>
      </c>
      <c r="AA449" s="70">
        <f>'Report Details'!$B$9</f>
        <v>0</v>
      </c>
      <c r="AB449" s="70">
        <f>'Report Details'!$B$10</f>
        <v>0</v>
      </c>
      <c r="AC44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49" s="70">
        <f>'Report Details'!$B$11</f>
        <v>0</v>
      </c>
      <c r="AE449" s="70"/>
      <c r="AF449" s="70"/>
    </row>
    <row r="450" spans="1:32" ht="16.5" customHeight="1" x14ac:dyDescent="0.3">
      <c r="A450" s="57"/>
      <c r="B450" s="57"/>
      <c r="C450" s="79"/>
      <c r="D450" s="71"/>
      <c r="E450" s="59"/>
      <c r="F450" s="59"/>
      <c r="G450" s="59"/>
      <c r="H450" s="60"/>
      <c r="I450" s="61"/>
      <c r="J450" s="60"/>
      <c r="K450" s="61"/>
      <c r="L450" s="139">
        <f>Inventory[[#This Row],[Sold - In-Store (Units)]]+Inventory[[#This Row],[Sold - Remotely (Units)]]</f>
        <v>0</v>
      </c>
      <c r="M450" s="140">
        <f>Inventory[[#This Row],[Sold - In-Store (Net Sales $)]]+Inventory[[#This Row],[Sold - Remotely (Net Sales $)]]</f>
        <v>0</v>
      </c>
      <c r="N450" s="60"/>
      <c r="O450" s="60"/>
      <c r="P450" s="60"/>
      <c r="Q450" s="60"/>
      <c r="R450" s="62"/>
      <c r="S450" s="63"/>
      <c r="T45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50" s="65"/>
      <c r="V450" s="66">
        <f>Inventory[[#This Row],[Net Weight/Unit]]*Inventory[[#This Row],[Closing Balance (Units)]]</f>
        <v>0</v>
      </c>
      <c r="W450" s="67">
        <f>Inventory[[#This Row],[Net Weight/Unit]]*Inventory[[#This Row],[Sold - Remotely (Units)]]</f>
        <v>0</v>
      </c>
      <c r="X450" s="67">
        <f>Inventory[[#This Row],[Net Weight/Unit]]*Inventory[[#This Row],[Sold - In-Store (Units)]]</f>
        <v>0</v>
      </c>
      <c r="Y450" s="67">
        <f>Inventory[[#This Row],[Net Weight/Unit]]*Inventory[[#This Row],[Sold - Total (Units)]]</f>
        <v>0</v>
      </c>
      <c r="Z450" s="70">
        <f>'Report Details'!$B$8</f>
        <v>0</v>
      </c>
      <c r="AA450" s="70">
        <f>'Report Details'!$B$9</f>
        <v>0</v>
      </c>
      <c r="AB450" s="70">
        <f>'Report Details'!$B$10</f>
        <v>0</v>
      </c>
      <c r="AC45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50" s="70">
        <f>'Report Details'!$B$11</f>
        <v>0</v>
      </c>
      <c r="AE450" s="70"/>
      <c r="AF450" s="70"/>
    </row>
    <row r="451" spans="1:32" ht="16.5" customHeight="1" x14ac:dyDescent="0.3">
      <c r="A451" s="57"/>
      <c r="B451" s="57"/>
      <c r="C451" s="79"/>
      <c r="D451" s="71"/>
      <c r="E451" s="59"/>
      <c r="F451" s="59"/>
      <c r="G451" s="59"/>
      <c r="H451" s="60"/>
      <c r="I451" s="61"/>
      <c r="J451" s="60"/>
      <c r="K451" s="61"/>
      <c r="L451" s="139">
        <f>Inventory[[#This Row],[Sold - In-Store (Units)]]+Inventory[[#This Row],[Sold - Remotely (Units)]]</f>
        <v>0</v>
      </c>
      <c r="M451" s="140">
        <f>Inventory[[#This Row],[Sold - In-Store (Net Sales $)]]+Inventory[[#This Row],[Sold - Remotely (Net Sales $)]]</f>
        <v>0</v>
      </c>
      <c r="N451" s="60"/>
      <c r="O451" s="60"/>
      <c r="P451" s="60"/>
      <c r="Q451" s="60"/>
      <c r="R451" s="62"/>
      <c r="S451" s="63"/>
      <c r="T45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51" s="65"/>
      <c r="V451" s="66">
        <f>Inventory[[#This Row],[Net Weight/Unit]]*Inventory[[#This Row],[Closing Balance (Units)]]</f>
        <v>0</v>
      </c>
      <c r="W451" s="67">
        <f>Inventory[[#This Row],[Net Weight/Unit]]*Inventory[[#This Row],[Sold - Remotely (Units)]]</f>
        <v>0</v>
      </c>
      <c r="X451" s="67">
        <f>Inventory[[#This Row],[Net Weight/Unit]]*Inventory[[#This Row],[Sold - In-Store (Units)]]</f>
        <v>0</v>
      </c>
      <c r="Y451" s="67">
        <f>Inventory[[#This Row],[Net Weight/Unit]]*Inventory[[#This Row],[Sold - Total (Units)]]</f>
        <v>0</v>
      </c>
      <c r="Z451" s="70">
        <f>'Report Details'!$B$8</f>
        <v>0</v>
      </c>
      <c r="AA451" s="70">
        <f>'Report Details'!$B$9</f>
        <v>0</v>
      </c>
      <c r="AB451" s="70">
        <f>'Report Details'!$B$10</f>
        <v>0</v>
      </c>
      <c r="AC45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51" s="70">
        <f>'Report Details'!$B$11</f>
        <v>0</v>
      </c>
      <c r="AE451" s="70"/>
      <c r="AF451" s="70"/>
    </row>
    <row r="452" spans="1:32" ht="16.5" customHeight="1" x14ac:dyDescent="0.3">
      <c r="A452" s="57"/>
      <c r="B452" s="57"/>
      <c r="C452" s="79"/>
      <c r="D452" s="71"/>
      <c r="E452" s="59"/>
      <c r="F452" s="59"/>
      <c r="G452" s="59"/>
      <c r="H452" s="60"/>
      <c r="I452" s="61"/>
      <c r="J452" s="60"/>
      <c r="K452" s="61"/>
      <c r="L452" s="139">
        <f>Inventory[[#This Row],[Sold - In-Store (Units)]]+Inventory[[#This Row],[Sold - Remotely (Units)]]</f>
        <v>0</v>
      </c>
      <c r="M452" s="140">
        <f>Inventory[[#This Row],[Sold - In-Store (Net Sales $)]]+Inventory[[#This Row],[Sold - Remotely (Net Sales $)]]</f>
        <v>0</v>
      </c>
      <c r="N452" s="60"/>
      <c r="O452" s="60"/>
      <c r="P452" s="60"/>
      <c r="Q452" s="60"/>
      <c r="R452" s="62"/>
      <c r="S452" s="63"/>
      <c r="T45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52" s="65"/>
      <c r="V452" s="66">
        <f>Inventory[[#This Row],[Net Weight/Unit]]*Inventory[[#This Row],[Closing Balance (Units)]]</f>
        <v>0</v>
      </c>
      <c r="W452" s="67">
        <f>Inventory[[#This Row],[Net Weight/Unit]]*Inventory[[#This Row],[Sold - Remotely (Units)]]</f>
        <v>0</v>
      </c>
      <c r="X452" s="67">
        <f>Inventory[[#This Row],[Net Weight/Unit]]*Inventory[[#This Row],[Sold - In-Store (Units)]]</f>
        <v>0</v>
      </c>
      <c r="Y452" s="67">
        <f>Inventory[[#This Row],[Net Weight/Unit]]*Inventory[[#This Row],[Sold - Total (Units)]]</f>
        <v>0</v>
      </c>
      <c r="Z452" s="70">
        <f>'Report Details'!$B$8</f>
        <v>0</v>
      </c>
      <c r="AA452" s="70">
        <f>'Report Details'!$B$9</f>
        <v>0</v>
      </c>
      <c r="AB452" s="70">
        <f>'Report Details'!$B$10</f>
        <v>0</v>
      </c>
      <c r="AC45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52" s="70">
        <f>'Report Details'!$B$11</f>
        <v>0</v>
      </c>
      <c r="AE452" s="70"/>
      <c r="AF452" s="70"/>
    </row>
    <row r="453" spans="1:32" ht="16.5" customHeight="1" x14ac:dyDescent="0.3">
      <c r="A453" s="57"/>
      <c r="B453" s="57"/>
      <c r="C453" s="79"/>
      <c r="D453" s="71"/>
      <c r="E453" s="59"/>
      <c r="F453" s="59"/>
      <c r="G453" s="59"/>
      <c r="H453" s="60"/>
      <c r="I453" s="61"/>
      <c r="J453" s="60"/>
      <c r="K453" s="61"/>
      <c r="L453" s="139">
        <f>Inventory[[#This Row],[Sold - In-Store (Units)]]+Inventory[[#This Row],[Sold - Remotely (Units)]]</f>
        <v>0</v>
      </c>
      <c r="M453" s="140">
        <f>Inventory[[#This Row],[Sold - In-Store (Net Sales $)]]+Inventory[[#This Row],[Sold - Remotely (Net Sales $)]]</f>
        <v>0</v>
      </c>
      <c r="N453" s="60"/>
      <c r="O453" s="60"/>
      <c r="P453" s="60"/>
      <c r="Q453" s="60"/>
      <c r="R453" s="62"/>
      <c r="S453" s="63"/>
      <c r="T45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53" s="65"/>
      <c r="V453" s="66">
        <f>Inventory[[#This Row],[Net Weight/Unit]]*Inventory[[#This Row],[Closing Balance (Units)]]</f>
        <v>0</v>
      </c>
      <c r="W453" s="67">
        <f>Inventory[[#This Row],[Net Weight/Unit]]*Inventory[[#This Row],[Sold - Remotely (Units)]]</f>
        <v>0</v>
      </c>
      <c r="X453" s="67">
        <f>Inventory[[#This Row],[Net Weight/Unit]]*Inventory[[#This Row],[Sold - In-Store (Units)]]</f>
        <v>0</v>
      </c>
      <c r="Y453" s="67">
        <f>Inventory[[#This Row],[Net Weight/Unit]]*Inventory[[#This Row],[Sold - Total (Units)]]</f>
        <v>0</v>
      </c>
      <c r="Z453" s="70">
        <f>'Report Details'!$B$8</f>
        <v>0</v>
      </c>
      <c r="AA453" s="70">
        <f>'Report Details'!$B$9</f>
        <v>0</v>
      </c>
      <c r="AB453" s="70">
        <f>'Report Details'!$B$10</f>
        <v>0</v>
      </c>
      <c r="AC45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53" s="70">
        <f>'Report Details'!$B$11</f>
        <v>0</v>
      </c>
      <c r="AE453" s="70"/>
      <c r="AF453" s="70"/>
    </row>
    <row r="454" spans="1:32" ht="16.5" customHeight="1" x14ac:dyDescent="0.3">
      <c r="A454" s="57"/>
      <c r="B454" s="57"/>
      <c r="C454" s="79"/>
      <c r="D454" s="71"/>
      <c r="E454" s="59"/>
      <c r="F454" s="59"/>
      <c r="G454" s="59"/>
      <c r="H454" s="60"/>
      <c r="I454" s="61"/>
      <c r="J454" s="60"/>
      <c r="K454" s="61"/>
      <c r="L454" s="139">
        <f>Inventory[[#This Row],[Sold - In-Store (Units)]]+Inventory[[#This Row],[Sold - Remotely (Units)]]</f>
        <v>0</v>
      </c>
      <c r="M454" s="140">
        <f>Inventory[[#This Row],[Sold - In-Store (Net Sales $)]]+Inventory[[#This Row],[Sold - Remotely (Net Sales $)]]</f>
        <v>0</v>
      </c>
      <c r="N454" s="60"/>
      <c r="O454" s="60"/>
      <c r="P454" s="60"/>
      <c r="Q454" s="60"/>
      <c r="R454" s="62"/>
      <c r="S454" s="63"/>
      <c r="T45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54" s="65"/>
      <c r="V454" s="66">
        <f>Inventory[[#This Row],[Net Weight/Unit]]*Inventory[[#This Row],[Closing Balance (Units)]]</f>
        <v>0</v>
      </c>
      <c r="W454" s="67">
        <f>Inventory[[#This Row],[Net Weight/Unit]]*Inventory[[#This Row],[Sold - Remotely (Units)]]</f>
        <v>0</v>
      </c>
      <c r="X454" s="67">
        <f>Inventory[[#This Row],[Net Weight/Unit]]*Inventory[[#This Row],[Sold - In-Store (Units)]]</f>
        <v>0</v>
      </c>
      <c r="Y454" s="67">
        <f>Inventory[[#This Row],[Net Weight/Unit]]*Inventory[[#This Row],[Sold - Total (Units)]]</f>
        <v>0</v>
      </c>
      <c r="Z454" s="70">
        <f>'Report Details'!$B$8</f>
        <v>0</v>
      </c>
      <c r="AA454" s="70">
        <f>'Report Details'!$B$9</f>
        <v>0</v>
      </c>
      <c r="AB454" s="70">
        <f>'Report Details'!$B$10</f>
        <v>0</v>
      </c>
      <c r="AC45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54" s="70">
        <f>'Report Details'!$B$11</f>
        <v>0</v>
      </c>
      <c r="AE454" s="70"/>
      <c r="AF454" s="70"/>
    </row>
    <row r="455" spans="1:32" ht="16.5" customHeight="1" x14ac:dyDescent="0.3">
      <c r="A455" s="57"/>
      <c r="B455" s="57"/>
      <c r="C455" s="79"/>
      <c r="D455" s="71"/>
      <c r="E455" s="59"/>
      <c r="F455" s="59"/>
      <c r="G455" s="59"/>
      <c r="H455" s="60"/>
      <c r="I455" s="61"/>
      <c r="J455" s="60"/>
      <c r="K455" s="61"/>
      <c r="L455" s="139">
        <f>Inventory[[#This Row],[Sold - In-Store (Units)]]+Inventory[[#This Row],[Sold - Remotely (Units)]]</f>
        <v>0</v>
      </c>
      <c r="M455" s="140">
        <f>Inventory[[#This Row],[Sold - In-Store (Net Sales $)]]+Inventory[[#This Row],[Sold - Remotely (Net Sales $)]]</f>
        <v>0</v>
      </c>
      <c r="N455" s="60"/>
      <c r="O455" s="60"/>
      <c r="P455" s="60"/>
      <c r="Q455" s="60"/>
      <c r="R455" s="62"/>
      <c r="S455" s="63"/>
      <c r="T45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55" s="65"/>
      <c r="V455" s="66">
        <f>Inventory[[#This Row],[Net Weight/Unit]]*Inventory[[#This Row],[Closing Balance (Units)]]</f>
        <v>0</v>
      </c>
      <c r="W455" s="67">
        <f>Inventory[[#This Row],[Net Weight/Unit]]*Inventory[[#This Row],[Sold - Remotely (Units)]]</f>
        <v>0</v>
      </c>
      <c r="X455" s="67">
        <f>Inventory[[#This Row],[Net Weight/Unit]]*Inventory[[#This Row],[Sold - In-Store (Units)]]</f>
        <v>0</v>
      </c>
      <c r="Y455" s="67">
        <f>Inventory[[#This Row],[Net Weight/Unit]]*Inventory[[#This Row],[Sold - Total (Units)]]</f>
        <v>0</v>
      </c>
      <c r="Z455" s="70">
        <f>'Report Details'!$B$8</f>
        <v>0</v>
      </c>
      <c r="AA455" s="70">
        <f>'Report Details'!$B$9</f>
        <v>0</v>
      </c>
      <c r="AB455" s="70">
        <f>'Report Details'!$B$10</f>
        <v>0</v>
      </c>
      <c r="AC45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55" s="70">
        <f>'Report Details'!$B$11</f>
        <v>0</v>
      </c>
      <c r="AE455" s="70"/>
      <c r="AF455" s="70"/>
    </row>
    <row r="456" spans="1:32" ht="16.5" customHeight="1" x14ac:dyDescent="0.3">
      <c r="A456" s="57"/>
      <c r="B456" s="57"/>
      <c r="C456" s="79"/>
      <c r="D456" s="71"/>
      <c r="E456" s="59"/>
      <c r="F456" s="59"/>
      <c r="G456" s="59"/>
      <c r="H456" s="60"/>
      <c r="I456" s="61"/>
      <c r="J456" s="60"/>
      <c r="K456" s="61"/>
      <c r="L456" s="139">
        <f>Inventory[[#This Row],[Sold - In-Store (Units)]]+Inventory[[#This Row],[Sold - Remotely (Units)]]</f>
        <v>0</v>
      </c>
      <c r="M456" s="140">
        <f>Inventory[[#This Row],[Sold - In-Store (Net Sales $)]]+Inventory[[#This Row],[Sold - Remotely (Net Sales $)]]</f>
        <v>0</v>
      </c>
      <c r="N456" s="60"/>
      <c r="O456" s="60"/>
      <c r="P456" s="60"/>
      <c r="Q456" s="60"/>
      <c r="R456" s="62"/>
      <c r="S456" s="63"/>
      <c r="T45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56" s="65"/>
      <c r="V456" s="66">
        <f>Inventory[[#This Row],[Net Weight/Unit]]*Inventory[[#This Row],[Closing Balance (Units)]]</f>
        <v>0</v>
      </c>
      <c r="W456" s="67">
        <f>Inventory[[#This Row],[Net Weight/Unit]]*Inventory[[#This Row],[Sold - Remotely (Units)]]</f>
        <v>0</v>
      </c>
      <c r="X456" s="67">
        <f>Inventory[[#This Row],[Net Weight/Unit]]*Inventory[[#This Row],[Sold - In-Store (Units)]]</f>
        <v>0</v>
      </c>
      <c r="Y456" s="67">
        <f>Inventory[[#This Row],[Net Weight/Unit]]*Inventory[[#This Row],[Sold - Total (Units)]]</f>
        <v>0</v>
      </c>
      <c r="Z456" s="70">
        <f>'Report Details'!$B$8</f>
        <v>0</v>
      </c>
      <c r="AA456" s="70">
        <f>'Report Details'!$B$9</f>
        <v>0</v>
      </c>
      <c r="AB456" s="70">
        <f>'Report Details'!$B$10</f>
        <v>0</v>
      </c>
      <c r="AC45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56" s="70">
        <f>'Report Details'!$B$11</f>
        <v>0</v>
      </c>
      <c r="AE456" s="70"/>
      <c r="AF456" s="70"/>
    </row>
    <row r="457" spans="1:32" ht="16.5" customHeight="1" x14ac:dyDescent="0.3">
      <c r="A457" s="57"/>
      <c r="B457" s="57"/>
      <c r="C457" s="79"/>
      <c r="D457" s="71"/>
      <c r="E457" s="59"/>
      <c r="F457" s="59"/>
      <c r="G457" s="59"/>
      <c r="H457" s="60"/>
      <c r="I457" s="61"/>
      <c r="J457" s="60"/>
      <c r="K457" s="61"/>
      <c r="L457" s="139">
        <f>Inventory[[#This Row],[Sold - In-Store (Units)]]+Inventory[[#This Row],[Sold - Remotely (Units)]]</f>
        <v>0</v>
      </c>
      <c r="M457" s="140">
        <f>Inventory[[#This Row],[Sold - In-Store (Net Sales $)]]+Inventory[[#This Row],[Sold - Remotely (Net Sales $)]]</f>
        <v>0</v>
      </c>
      <c r="N457" s="60"/>
      <c r="O457" s="60"/>
      <c r="P457" s="60"/>
      <c r="Q457" s="60"/>
      <c r="R457" s="62"/>
      <c r="S457" s="63"/>
      <c r="T45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57" s="65"/>
      <c r="V457" s="66">
        <f>Inventory[[#This Row],[Net Weight/Unit]]*Inventory[[#This Row],[Closing Balance (Units)]]</f>
        <v>0</v>
      </c>
      <c r="W457" s="67">
        <f>Inventory[[#This Row],[Net Weight/Unit]]*Inventory[[#This Row],[Sold - Remotely (Units)]]</f>
        <v>0</v>
      </c>
      <c r="X457" s="67">
        <f>Inventory[[#This Row],[Net Weight/Unit]]*Inventory[[#This Row],[Sold - In-Store (Units)]]</f>
        <v>0</v>
      </c>
      <c r="Y457" s="67">
        <f>Inventory[[#This Row],[Net Weight/Unit]]*Inventory[[#This Row],[Sold - Total (Units)]]</f>
        <v>0</v>
      </c>
      <c r="Z457" s="70">
        <f>'Report Details'!$B$8</f>
        <v>0</v>
      </c>
      <c r="AA457" s="70">
        <f>'Report Details'!$B$9</f>
        <v>0</v>
      </c>
      <c r="AB457" s="70">
        <f>'Report Details'!$B$10</f>
        <v>0</v>
      </c>
      <c r="AC45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57" s="70">
        <f>'Report Details'!$B$11</f>
        <v>0</v>
      </c>
      <c r="AE457" s="70"/>
      <c r="AF457" s="70"/>
    </row>
    <row r="458" spans="1:32" ht="16.5" customHeight="1" x14ac:dyDescent="0.3">
      <c r="A458" s="57"/>
      <c r="B458" s="57"/>
      <c r="C458" s="79"/>
      <c r="D458" s="71"/>
      <c r="E458" s="59"/>
      <c r="F458" s="59"/>
      <c r="G458" s="59"/>
      <c r="H458" s="60"/>
      <c r="I458" s="61"/>
      <c r="J458" s="60"/>
      <c r="K458" s="61"/>
      <c r="L458" s="139">
        <f>Inventory[[#This Row],[Sold - In-Store (Units)]]+Inventory[[#This Row],[Sold - Remotely (Units)]]</f>
        <v>0</v>
      </c>
      <c r="M458" s="140">
        <f>Inventory[[#This Row],[Sold - In-Store (Net Sales $)]]+Inventory[[#This Row],[Sold - Remotely (Net Sales $)]]</f>
        <v>0</v>
      </c>
      <c r="N458" s="60"/>
      <c r="O458" s="60"/>
      <c r="P458" s="60"/>
      <c r="Q458" s="60"/>
      <c r="R458" s="62"/>
      <c r="S458" s="63"/>
      <c r="T45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58" s="65"/>
      <c r="V458" s="66">
        <f>Inventory[[#This Row],[Net Weight/Unit]]*Inventory[[#This Row],[Closing Balance (Units)]]</f>
        <v>0</v>
      </c>
      <c r="W458" s="67">
        <f>Inventory[[#This Row],[Net Weight/Unit]]*Inventory[[#This Row],[Sold - Remotely (Units)]]</f>
        <v>0</v>
      </c>
      <c r="X458" s="67">
        <f>Inventory[[#This Row],[Net Weight/Unit]]*Inventory[[#This Row],[Sold - In-Store (Units)]]</f>
        <v>0</v>
      </c>
      <c r="Y458" s="67">
        <f>Inventory[[#This Row],[Net Weight/Unit]]*Inventory[[#This Row],[Sold - Total (Units)]]</f>
        <v>0</v>
      </c>
      <c r="Z458" s="70">
        <f>'Report Details'!$B$8</f>
        <v>0</v>
      </c>
      <c r="AA458" s="70">
        <f>'Report Details'!$B$9</f>
        <v>0</v>
      </c>
      <c r="AB458" s="70">
        <f>'Report Details'!$B$10</f>
        <v>0</v>
      </c>
      <c r="AC45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58" s="70">
        <f>'Report Details'!$B$11</f>
        <v>0</v>
      </c>
      <c r="AE458" s="70"/>
      <c r="AF458" s="70"/>
    </row>
    <row r="459" spans="1:32" ht="16.5" customHeight="1" x14ac:dyDescent="0.3">
      <c r="A459" s="57"/>
      <c r="B459" s="57"/>
      <c r="C459" s="79"/>
      <c r="D459" s="71"/>
      <c r="E459" s="59"/>
      <c r="F459" s="59"/>
      <c r="G459" s="59"/>
      <c r="H459" s="60"/>
      <c r="I459" s="61"/>
      <c r="J459" s="60"/>
      <c r="K459" s="61"/>
      <c r="L459" s="139">
        <f>Inventory[[#This Row],[Sold - In-Store (Units)]]+Inventory[[#This Row],[Sold - Remotely (Units)]]</f>
        <v>0</v>
      </c>
      <c r="M459" s="140">
        <f>Inventory[[#This Row],[Sold - In-Store (Net Sales $)]]+Inventory[[#This Row],[Sold - Remotely (Net Sales $)]]</f>
        <v>0</v>
      </c>
      <c r="N459" s="60"/>
      <c r="O459" s="60"/>
      <c r="P459" s="60"/>
      <c r="Q459" s="60"/>
      <c r="R459" s="62"/>
      <c r="S459" s="63"/>
      <c r="T45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59" s="65"/>
      <c r="V459" s="66">
        <f>Inventory[[#This Row],[Net Weight/Unit]]*Inventory[[#This Row],[Closing Balance (Units)]]</f>
        <v>0</v>
      </c>
      <c r="W459" s="67">
        <f>Inventory[[#This Row],[Net Weight/Unit]]*Inventory[[#This Row],[Sold - Remotely (Units)]]</f>
        <v>0</v>
      </c>
      <c r="X459" s="67">
        <f>Inventory[[#This Row],[Net Weight/Unit]]*Inventory[[#This Row],[Sold - In-Store (Units)]]</f>
        <v>0</v>
      </c>
      <c r="Y459" s="67">
        <f>Inventory[[#This Row],[Net Weight/Unit]]*Inventory[[#This Row],[Sold - Total (Units)]]</f>
        <v>0</v>
      </c>
      <c r="Z459" s="70">
        <f>'Report Details'!$B$8</f>
        <v>0</v>
      </c>
      <c r="AA459" s="70">
        <f>'Report Details'!$B$9</f>
        <v>0</v>
      </c>
      <c r="AB459" s="70">
        <f>'Report Details'!$B$10</f>
        <v>0</v>
      </c>
      <c r="AC45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59" s="70">
        <f>'Report Details'!$B$11</f>
        <v>0</v>
      </c>
      <c r="AE459" s="70"/>
      <c r="AF459" s="70"/>
    </row>
    <row r="460" spans="1:32" ht="16.5" customHeight="1" x14ac:dyDescent="0.3">
      <c r="A460" s="57"/>
      <c r="B460" s="57"/>
      <c r="C460" s="79"/>
      <c r="D460" s="71"/>
      <c r="E460" s="59"/>
      <c r="F460" s="59"/>
      <c r="G460" s="59"/>
      <c r="H460" s="60"/>
      <c r="I460" s="61"/>
      <c r="J460" s="60"/>
      <c r="K460" s="61"/>
      <c r="L460" s="139">
        <f>Inventory[[#This Row],[Sold - In-Store (Units)]]+Inventory[[#This Row],[Sold - Remotely (Units)]]</f>
        <v>0</v>
      </c>
      <c r="M460" s="140">
        <f>Inventory[[#This Row],[Sold - In-Store (Net Sales $)]]+Inventory[[#This Row],[Sold - Remotely (Net Sales $)]]</f>
        <v>0</v>
      </c>
      <c r="N460" s="60"/>
      <c r="O460" s="60"/>
      <c r="P460" s="60"/>
      <c r="Q460" s="60"/>
      <c r="R460" s="62"/>
      <c r="S460" s="63"/>
      <c r="T46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60" s="65"/>
      <c r="V460" s="66">
        <f>Inventory[[#This Row],[Net Weight/Unit]]*Inventory[[#This Row],[Closing Balance (Units)]]</f>
        <v>0</v>
      </c>
      <c r="W460" s="67">
        <f>Inventory[[#This Row],[Net Weight/Unit]]*Inventory[[#This Row],[Sold - Remotely (Units)]]</f>
        <v>0</v>
      </c>
      <c r="X460" s="67">
        <f>Inventory[[#This Row],[Net Weight/Unit]]*Inventory[[#This Row],[Sold - In-Store (Units)]]</f>
        <v>0</v>
      </c>
      <c r="Y460" s="67">
        <f>Inventory[[#This Row],[Net Weight/Unit]]*Inventory[[#This Row],[Sold - Total (Units)]]</f>
        <v>0</v>
      </c>
      <c r="Z460" s="70">
        <f>'Report Details'!$B$8</f>
        <v>0</v>
      </c>
      <c r="AA460" s="70">
        <f>'Report Details'!$B$9</f>
        <v>0</v>
      </c>
      <c r="AB460" s="70">
        <f>'Report Details'!$B$10</f>
        <v>0</v>
      </c>
      <c r="AC46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60" s="70">
        <f>'Report Details'!$B$11</f>
        <v>0</v>
      </c>
      <c r="AE460" s="70"/>
      <c r="AF460" s="70"/>
    </row>
    <row r="461" spans="1:32" ht="16.5" customHeight="1" x14ac:dyDescent="0.3">
      <c r="A461" s="57"/>
      <c r="B461" s="57"/>
      <c r="C461" s="79"/>
      <c r="D461" s="71"/>
      <c r="E461" s="59"/>
      <c r="F461" s="59"/>
      <c r="G461" s="59"/>
      <c r="H461" s="60"/>
      <c r="I461" s="61"/>
      <c r="J461" s="60"/>
      <c r="K461" s="61"/>
      <c r="L461" s="139">
        <f>Inventory[[#This Row],[Sold - In-Store (Units)]]+Inventory[[#This Row],[Sold - Remotely (Units)]]</f>
        <v>0</v>
      </c>
      <c r="M461" s="140">
        <f>Inventory[[#This Row],[Sold - In-Store (Net Sales $)]]+Inventory[[#This Row],[Sold - Remotely (Net Sales $)]]</f>
        <v>0</v>
      </c>
      <c r="N461" s="60"/>
      <c r="O461" s="60"/>
      <c r="P461" s="60"/>
      <c r="Q461" s="60"/>
      <c r="R461" s="62"/>
      <c r="S461" s="63"/>
      <c r="T46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61" s="65"/>
      <c r="V461" s="66">
        <f>Inventory[[#This Row],[Net Weight/Unit]]*Inventory[[#This Row],[Closing Balance (Units)]]</f>
        <v>0</v>
      </c>
      <c r="W461" s="67">
        <f>Inventory[[#This Row],[Net Weight/Unit]]*Inventory[[#This Row],[Sold - Remotely (Units)]]</f>
        <v>0</v>
      </c>
      <c r="X461" s="67">
        <f>Inventory[[#This Row],[Net Weight/Unit]]*Inventory[[#This Row],[Sold - In-Store (Units)]]</f>
        <v>0</v>
      </c>
      <c r="Y461" s="67">
        <f>Inventory[[#This Row],[Net Weight/Unit]]*Inventory[[#This Row],[Sold - Total (Units)]]</f>
        <v>0</v>
      </c>
      <c r="Z461" s="70">
        <f>'Report Details'!$B$8</f>
        <v>0</v>
      </c>
      <c r="AA461" s="70">
        <f>'Report Details'!$B$9</f>
        <v>0</v>
      </c>
      <c r="AB461" s="70">
        <f>'Report Details'!$B$10</f>
        <v>0</v>
      </c>
      <c r="AC46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61" s="70">
        <f>'Report Details'!$B$11</f>
        <v>0</v>
      </c>
      <c r="AE461" s="70"/>
      <c r="AF461" s="70"/>
    </row>
    <row r="462" spans="1:32" ht="16.5" customHeight="1" x14ac:dyDescent="0.3">
      <c r="A462" s="57"/>
      <c r="B462" s="57"/>
      <c r="C462" s="79"/>
      <c r="D462" s="71"/>
      <c r="E462" s="59"/>
      <c r="F462" s="59"/>
      <c r="G462" s="59"/>
      <c r="H462" s="60"/>
      <c r="I462" s="61"/>
      <c r="J462" s="60"/>
      <c r="K462" s="61"/>
      <c r="L462" s="139">
        <f>Inventory[[#This Row],[Sold - In-Store (Units)]]+Inventory[[#This Row],[Sold - Remotely (Units)]]</f>
        <v>0</v>
      </c>
      <c r="M462" s="140">
        <f>Inventory[[#This Row],[Sold - In-Store (Net Sales $)]]+Inventory[[#This Row],[Sold - Remotely (Net Sales $)]]</f>
        <v>0</v>
      </c>
      <c r="N462" s="60"/>
      <c r="O462" s="60"/>
      <c r="P462" s="60"/>
      <c r="Q462" s="60"/>
      <c r="R462" s="62"/>
      <c r="S462" s="63"/>
      <c r="T46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62" s="65"/>
      <c r="V462" s="66">
        <f>Inventory[[#This Row],[Net Weight/Unit]]*Inventory[[#This Row],[Closing Balance (Units)]]</f>
        <v>0</v>
      </c>
      <c r="W462" s="67">
        <f>Inventory[[#This Row],[Net Weight/Unit]]*Inventory[[#This Row],[Sold - Remotely (Units)]]</f>
        <v>0</v>
      </c>
      <c r="X462" s="67">
        <f>Inventory[[#This Row],[Net Weight/Unit]]*Inventory[[#This Row],[Sold - In-Store (Units)]]</f>
        <v>0</v>
      </c>
      <c r="Y462" s="67">
        <f>Inventory[[#This Row],[Net Weight/Unit]]*Inventory[[#This Row],[Sold - Total (Units)]]</f>
        <v>0</v>
      </c>
      <c r="Z462" s="70">
        <f>'Report Details'!$B$8</f>
        <v>0</v>
      </c>
      <c r="AA462" s="70">
        <f>'Report Details'!$B$9</f>
        <v>0</v>
      </c>
      <c r="AB462" s="70">
        <f>'Report Details'!$B$10</f>
        <v>0</v>
      </c>
      <c r="AC46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62" s="70">
        <f>'Report Details'!$B$11</f>
        <v>0</v>
      </c>
      <c r="AE462" s="70"/>
      <c r="AF462" s="70"/>
    </row>
    <row r="463" spans="1:32" ht="16.5" customHeight="1" x14ac:dyDescent="0.3">
      <c r="A463" s="57"/>
      <c r="B463" s="57"/>
      <c r="C463" s="79"/>
      <c r="D463" s="71"/>
      <c r="E463" s="59"/>
      <c r="F463" s="59"/>
      <c r="G463" s="59"/>
      <c r="H463" s="60"/>
      <c r="I463" s="61"/>
      <c r="J463" s="60"/>
      <c r="K463" s="61"/>
      <c r="L463" s="139">
        <f>Inventory[[#This Row],[Sold - In-Store (Units)]]+Inventory[[#This Row],[Sold - Remotely (Units)]]</f>
        <v>0</v>
      </c>
      <c r="M463" s="140">
        <f>Inventory[[#This Row],[Sold - In-Store (Net Sales $)]]+Inventory[[#This Row],[Sold - Remotely (Net Sales $)]]</f>
        <v>0</v>
      </c>
      <c r="N463" s="60"/>
      <c r="O463" s="60"/>
      <c r="P463" s="60"/>
      <c r="Q463" s="60"/>
      <c r="R463" s="62"/>
      <c r="S463" s="63"/>
      <c r="T46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63" s="65"/>
      <c r="V463" s="66">
        <f>Inventory[[#This Row],[Net Weight/Unit]]*Inventory[[#This Row],[Closing Balance (Units)]]</f>
        <v>0</v>
      </c>
      <c r="W463" s="67">
        <f>Inventory[[#This Row],[Net Weight/Unit]]*Inventory[[#This Row],[Sold - Remotely (Units)]]</f>
        <v>0</v>
      </c>
      <c r="X463" s="67">
        <f>Inventory[[#This Row],[Net Weight/Unit]]*Inventory[[#This Row],[Sold - In-Store (Units)]]</f>
        <v>0</v>
      </c>
      <c r="Y463" s="67">
        <f>Inventory[[#This Row],[Net Weight/Unit]]*Inventory[[#This Row],[Sold - Total (Units)]]</f>
        <v>0</v>
      </c>
      <c r="Z463" s="70">
        <f>'Report Details'!$B$8</f>
        <v>0</v>
      </c>
      <c r="AA463" s="70">
        <f>'Report Details'!$B$9</f>
        <v>0</v>
      </c>
      <c r="AB463" s="70">
        <f>'Report Details'!$B$10</f>
        <v>0</v>
      </c>
      <c r="AC46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63" s="70">
        <f>'Report Details'!$B$11</f>
        <v>0</v>
      </c>
      <c r="AE463" s="70"/>
      <c r="AF463" s="70"/>
    </row>
    <row r="464" spans="1:32" ht="16.5" customHeight="1" x14ac:dyDescent="0.3">
      <c r="A464" s="57"/>
      <c r="B464" s="57"/>
      <c r="C464" s="79"/>
      <c r="D464" s="71"/>
      <c r="E464" s="59"/>
      <c r="F464" s="59"/>
      <c r="G464" s="59"/>
      <c r="H464" s="60"/>
      <c r="I464" s="61"/>
      <c r="J464" s="60"/>
      <c r="K464" s="61"/>
      <c r="L464" s="139">
        <f>Inventory[[#This Row],[Sold - In-Store (Units)]]+Inventory[[#This Row],[Sold - Remotely (Units)]]</f>
        <v>0</v>
      </c>
      <c r="M464" s="140">
        <f>Inventory[[#This Row],[Sold - In-Store (Net Sales $)]]+Inventory[[#This Row],[Sold - Remotely (Net Sales $)]]</f>
        <v>0</v>
      </c>
      <c r="N464" s="60"/>
      <c r="O464" s="60"/>
      <c r="P464" s="60"/>
      <c r="Q464" s="60"/>
      <c r="R464" s="62"/>
      <c r="S464" s="63"/>
      <c r="T46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64" s="65"/>
      <c r="V464" s="66">
        <f>Inventory[[#This Row],[Net Weight/Unit]]*Inventory[[#This Row],[Closing Balance (Units)]]</f>
        <v>0</v>
      </c>
      <c r="W464" s="67">
        <f>Inventory[[#This Row],[Net Weight/Unit]]*Inventory[[#This Row],[Sold - Remotely (Units)]]</f>
        <v>0</v>
      </c>
      <c r="X464" s="67">
        <f>Inventory[[#This Row],[Net Weight/Unit]]*Inventory[[#This Row],[Sold - In-Store (Units)]]</f>
        <v>0</v>
      </c>
      <c r="Y464" s="67">
        <f>Inventory[[#This Row],[Net Weight/Unit]]*Inventory[[#This Row],[Sold - Total (Units)]]</f>
        <v>0</v>
      </c>
      <c r="Z464" s="70">
        <f>'Report Details'!$B$8</f>
        <v>0</v>
      </c>
      <c r="AA464" s="70">
        <f>'Report Details'!$B$9</f>
        <v>0</v>
      </c>
      <c r="AB464" s="70">
        <f>'Report Details'!$B$10</f>
        <v>0</v>
      </c>
      <c r="AC46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64" s="70">
        <f>'Report Details'!$B$11</f>
        <v>0</v>
      </c>
      <c r="AE464" s="70"/>
      <c r="AF464" s="70"/>
    </row>
    <row r="465" spans="1:32" ht="16.5" customHeight="1" x14ac:dyDescent="0.3">
      <c r="A465" s="57"/>
      <c r="B465" s="57"/>
      <c r="C465" s="79"/>
      <c r="D465" s="71"/>
      <c r="E465" s="59"/>
      <c r="F465" s="59"/>
      <c r="G465" s="59"/>
      <c r="H465" s="60"/>
      <c r="I465" s="61"/>
      <c r="J465" s="60"/>
      <c r="K465" s="61"/>
      <c r="L465" s="139">
        <f>Inventory[[#This Row],[Sold - In-Store (Units)]]+Inventory[[#This Row],[Sold - Remotely (Units)]]</f>
        <v>0</v>
      </c>
      <c r="M465" s="140">
        <f>Inventory[[#This Row],[Sold - In-Store (Net Sales $)]]+Inventory[[#This Row],[Sold - Remotely (Net Sales $)]]</f>
        <v>0</v>
      </c>
      <c r="N465" s="60"/>
      <c r="O465" s="60"/>
      <c r="P465" s="60"/>
      <c r="Q465" s="60"/>
      <c r="R465" s="62"/>
      <c r="S465" s="63"/>
      <c r="T46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65" s="65"/>
      <c r="V465" s="66">
        <f>Inventory[[#This Row],[Net Weight/Unit]]*Inventory[[#This Row],[Closing Balance (Units)]]</f>
        <v>0</v>
      </c>
      <c r="W465" s="67">
        <f>Inventory[[#This Row],[Net Weight/Unit]]*Inventory[[#This Row],[Sold - Remotely (Units)]]</f>
        <v>0</v>
      </c>
      <c r="X465" s="67">
        <f>Inventory[[#This Row],[Net Weight/Unit]]*Inventory[[#This Row],[Sold - In-Store (Units)]]</f>
        <v>0</v>
      </c>
      <c r="Y465" s="67">
        <f>Inventory[[#This Row],[Net Weight/Unit]]*Inventory[[#This Row],[Sold - Total (Units)]]</f>
        <v>0</v>
      </c>
      <c r="Z465" s="70">
        <f>'Report Details'!$B$8</f>
        <v>0</v>
      </c>
      <c r="AA465" s="70">
        <f>'Report Details'!$B$9</f>
        <v>0</v>
      </c>
      <c r="AB465" s="70">
        <f>'Report Details'!$B$10</f>
        <v>0</v>
      </c>
      <c r="AC46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65" s="70">
        <f>'Report Details'!$B$11</f>
        <v>0</v>
      </c>
      <c r="AE465" s="70"/>
      <c r="AF465" s="70"/>
    </row>
    <row r="466" spans="1:32" ht="16.5" customHeight="1" x14ac:dyDescent="0.3">
      <c r="A466" s="57"/>
      <c r="B466" s="57"/>
      <c r="C466" s="79"/>
      <c r="D466" s="71"/>
      <c r="E466" s="59"/>
      <c r="F466" s="59"/>
      <c r="G466" s="59"/>
      <c r="H466" s="60"/>
      <c r="I466" s="61"/>
      <c r="J466" s="60"/>
      <c r="K466" s="61"/>
      <c r="L466" s="139">
        <f>Inventory[[#This Row],[Sold - In-Store (Units)]]+Inventory[[#This Row],[Sold - Remotely (Units)]]</f>
        <v>0</v>
      </c>
      <c r="M466" s="140">
        <f>Inventory[[#This Row],[Sold - In-Store (Net Sales $)]]+Inventory[[#This Row],[Sold - Remotely (Net Sales $)]]</f>
        <v>0</v>
      </c>
      <c r="N466" s="60"/>
      <c r="O466" s="60"/>
      <c r="P466" s="60"/>
      <c r="Q466" s="60"/>
      <c r="R466" s="62"/>
      <c r="S466" s="63"/>
      <c r="T46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66" s="65"/>
      <c r="V466" s="66">
        <f>Inventory[[#This Row],[Net Weight/Unit]]*Inventory[[#This Row],[Closing Balance (Units)]]</f>
        <v>0</v>
      </c>
      <c r="W466" s="67">
        <f>Inventory[[#This Row],[Net Weight/Unit]]*Inventory[[#This Row],[Sold - Remotely (Units)]]</f>
        <v>0</v>
      </c>
      <c r="X466" s="67">
        <f>Inventory[[#This Row],[Net Weight/Unit]]*Inventory[[#This Row],[Sold - In-Store (Units)]]</f>
        <v>0</v>
      </c>
      <c r="Y466" s="67">
        <f>Inventory[[#This Row],[Net Weight/Unit]]*Inventory[[#This Row],[Sold - Total (Units)]]</f>
        <v>0</v>
      </c>
      <c r="Z466" s="70">
        <f>'Report Details'!$B$8</f>
        <v>0</v>
      </c>
      <c r="AA466" s="70">
        <f>'Report Details'!$B$9</f>
        <v>0</v>
      </c>
      <c r="AB466" s="70">
        <f>'Report Details'!$B$10</f>
        <v>0</v>
      </c>
      <c r="AC46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66" s="70">
        <f>'Report Details'!$B$11</f>
        <v>0</v>
      </c>
      <c r="AE466" s="70"/>
      <c r="AF466" s="70"/>
    </row>
    <row r="467" spans="1:32" ht="16.5" customHeight="1" x14ac:dyDescent="0.3">
      <c r="A467" s="57"/>
      <c r="B467" s="57"/>
      <c r="C467" s="79"/>
      <c r="D467" s="71"/>
      <c r="E467" s="59"/>
      <c r="F467" s="59"/>
      <c r="G467" s="59"/>
      <c r="H467" s="60"/>
      <c r="I467" s="61"/>
      <c r="J467" s="60"/>
      <c r="K467" s="61"/>
      <c r="L467" s="139">
        <f>Inventory[[#This Row],[Sold - In-Store (Units)]]+Inventory[[#This Row],[Sold - Remotely (Units)]]</f>
        <v>0</v>
      </c>
      <c r="M467" s="140">
        <f>Inventory[[#This Row],[Sold - In-Store (Net Sales $)]]+Inventory[[#This Row],[Sold - Remotely (Net Sales $)]]</f>
        <v>0</v>
      </c>
      <c r="N467" s="60"/>
      <c r="O467" s="60"/>
      <c r="P467" s="60"/>
      <c r="Q467" s="60"/>
      <c r="R467" s="62"/>
      <c r="S467" s="63"/>
      <c r="T46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67" s="65"/>
      <c r="V467" s="66">
        <f>Inventory[[#This Row],[Net Weight/Unit]]*Inventory[[#This Row],[Closing Balance (Units)]]</f>
        <v>0</v>
      </c>
      <c r="W467" s="67">
        <f>Inventory[[#This Row],[Net Weight/Unit]]*Inventory[[#This Row],[Sold - Remotely (Units)]]</f>
        <v>0</v>
      </c>
      <c r="X467" s="67">
        <f>Inventory[[#This Row],[Net Weight/Unit]]*Inventory[[#This Row],[Sold - In-Store (Units)]]</f>
        <v>0</v>
      </c>
      <c r="Y467" s="67">
        <f>Inventory[[#This Row],[Net Weight/Unit]]*Inventory[[#This Row],[Sold - Total (Units)]]</f>
        <v>0</v>
      </c>
      <c r="Z467" s="70">
        <f>'Report Details'!$B$8</f>
        <v>0</v>
      </c>
      <c r="AA467" s="70">
        <f>'Report Details'!$B$9</f>
        <v>0</v>
      </c>
      <c r="AB467" s="70">
        <f>'Report Details'!$B$10</f>
        <v>0</v>
      </c>
      <c r="AC46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67" s="70">
        <f>'Report Details'!$B$11</f>
        <v>0</v>
      </c>
      <c r="AE467" s="70"/>
      <c r="AF467" s="70"/>
    </row>
    <row r="468" spans="1:32" ht="16.5" customHeight="1" x14ac:dyDescent="0.3">
      <c r="A468" s="57"/>
      <c r="B468" s="57"/>
      <c r="C468" s="79"/>
      <c r="D468" s="71"/>
      <c r="E468" s="59"/>
      <c r="F468" s="59"/>
      <c r="G468" s="59"/>
      <c r="H468" s="60"/>
      <c r="I468" s="61"/>
      <c r="J468" s="60"/>
      <c r="K468" s="61"/>
      <c r="L468" s="139">
        <f>Inventory[[#This Row],[Sold - In-Store (Units)]]+Inventory[[#This Row],[Sold - Remotely (Units)]]</f>
        <v>0</v>
      </c>
      <c r="M468" s="140">
        <f>Inventory[[#This Row],[Sold - In-Store (Net Sales $)]]+Inventory[[#This Row],[Sold - Remotely (Net Sales $)]]</f>
        <v>0</v>
      </c>
      <c r="N468" s="60"/>
      <c r="O468" s="60"/>
      <c r="P468" s="60"/>
      <c r="Q468" s="60"/>
      <c r="R468" s="62"/>
      <c r="S468" s="63"/>
      <c r="T46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68" s="65"/>
      <c r="V468" s="66">
        <f>Inventory[[#This Row],[Net Weight/Unit]]*Inventory[[#This Row],[Closing Balance (Units)]]</f>
        <v>0</v>
      </c>
      <c r="W468" s="67">
        <f>Inventory[[#This Row],[Net Weight/Unit]]*Inventory[[#This Row],[Sold - Remotely (Units)]]</f>
        <v>0</v>
      </c>
      <c r="X468" s="67">
        <f>Inventory[[#This Row],[Net Weight/Unit]]*Inventory[[#This Row],[Sold - In-Store (Units)]]</f>
        <v>0</v>
      </c>
      <c r="Y468" s="67">
        <f>Inventory[[#This Row],[Net Weight/Unit]]*Inventory[[#This Row],[Sold - Total (Units)]]</f>
        <v>0</v>
      </c>
      <c r="Z468" s="70">
        <f>'Report Details'!$B$8</f>
        <v>0</v>
      </c>
      <c r="AA468" s="70">
        <f>'Report Details'!$B$9</f>
        <v>0</v>
      </c>
      <c r="AB468" s="70">
        <f>'Report Details'!$B$10</f>
        <v>0</v>
      </c>
      <c r="AC46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68" s="70">
        <f>'Report Details'!$B$11</f>
        <v>0</v>
      </c>
      <c r="AE468" s="70"/>
      <c r="AF468" s="70"/>
    </row>
    <row r="469" spans="1:32" ht="16.5" customHeight="1" x14ac:dyDescent="0.3">
      <c r="A469" s="57"/>
      <c r="B469" s="57"/>
      <c r="C469" s="79"/>
      <c r="D469" s="71"/>
      <c r="E469" s="59"/>
      <c r="F469" s="59"/>
      <c r="G469" s="59"/>
      <c r="H469" s="60"/>
      <c r="I469" s="61"/>
      <c r="J469" s="60"/>
      <c r="K469" s="61"/>
      <c r="L469" s="139">
        <f>Inventory[[#This Row],[Sold - In-Store (Units)]]+Inventory[[#This Row],[Sold - Remotely (Units)]]</f>
        <v>0</v>
      </c>
      <c r="M469" s="140">
        <f>Inventory[[#This Row],[Sold - In-Store (Net Sales $)]]+Inventory[[#This Row],[Sold - Remotely (Net Sales $)]]</f>
        <v>0</v>
      </c>
      <c r="N469" s="60"/>
      <c r="O469" s="60"/>
      <c r="P469" s="60"/>
      <c r="Q469" s="60"/>
      <c r="R469" s="62"/>
      <c r="S469" s="63"/>
      <c r="T46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69" s="65"/>
      <c r="V469" s="66">
        <f>Inventory[[#This Row],[Net Weight/Unit]]*Inventory[[#This Row],[Closing Balance (Units)]]</f>
        <v>0</v>
      </c>
      <c r="W469" s="67">
        <f>Inventory[[#This Row],[Net Weight/Unit]]*Inventory[[#This Row],[Sold - Remotely (Units)]]</f>
        <v>0</v>
      </c>
      <c r="X469" s="67">
        <f>Inventory[[#This Row],[Net Weight/Unit]]*Inventory[[#This Row],[Sold - In-Store (Units)]]</f>
        <v>0</v>
      </c>
      <c r="Y469" s="67">
        <f>Inventory[[#This Row],[Net Weight/Unit]]*Inventory[[#This Row],[Sold - Total (Units)]]</f>
        <v>0</v>
      </c>
      <c r="Z469" s="70">
        <f>'Report Details'!$B$8</f>
        <v>0</v>
      </c>
      <c r="AA469" s="70">
        <f>'Report Details'!$B$9</f>
        <v>0</v>
      </c>
      <c r="AB469" s="70">
        <f>'Report Details'!$B$10</f>
        <v>0</v>
      </c>
      <c r="AC46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69" s="70">
        <f>'Report Details'!$B$11</f>
        <v>0</v>
      </c>
      <c r="AE469" s="70"/>
      <c r="AF469" s="70"/>
    </row>
    <row r="470" spans="1:32" ht="16.5" customHeight="1" x14ac:dyDescent="0.3">
      <c r="A470" s="57"/>
      <c r="B470" s="57"/>
      <c r="C470" s="79"/>
      <c r="D470" s="71"/>
      <c r="E470" s="59"/>
      <c r="F470" s="59"/>
      <c r="G470" s="59"/>
      <c r="H470" s="60"/>
      <c r="I470" s="61"/>
      <c r="J470" s="60"/>
      <c r="K470" s="61"/>
      <c r="L470" s="139">
        <f>Inventory[[#This Row],[Sold - In-Store (Units)]]+Inventory[[#This Row],[Sold - Remotely (Units)]]</f>
        <v>0</v>
      </c>
      <c r="M470" s="140">
        <f>Inventory[[#This Row],[Sold - In-Store (Net Sales $)]]+Inventory[[#This Row],[Sold - Remotely (Net Sales $)]]</f>
        <v>0</v>
      </c>
      <c r="N470" s="60"/>
      <c r="O470" s="60"/>
      <c r="P470" s="60"/>
      <c r="Q470" s="60"/>
      <c r="R470" s="62"/>
      <c r="S470" s="63"/>
      <c r="T47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70" s="65"/>
      <c r="V470" s="66">
        <f>Inventory[[#This Row],[Net Weight/Unit]]*Inventory[[#This Row],[Closing Balance (Units)]]</f>
        <v>0</v>
      </c>
      <c r="W470" s="67">
        <f>Inventory[[#This Row],[Net Weight/Unit]]*Inventory[[#This Row],[Sold - Remotely (Units)]]</f>
        <v>0</v>
      </c>
      <c r="X470" s="67">
        <f>Inventory[[#This Row],[Net Weight/Unit]]*Inventory[[#This Row],[Sold - In-Store (Units)]]</f>
        <v>0</v>
      </c>
      <c r="Y470" s="67">
        <f>Inventory[[#This Row],[Net Weight/Unit]]*Inventory[[#This Row],[Sold - Total (Units)]]</f>
        <v>0</v>
      </c>
      <c r="Z470" s="70">
        <f>'Report Details'!$B$8</f>
        <v>0</v>
      </c>
      <c r="AA470" s="70">
        <f>'Report Details'!$B$9</f>
        <v>0</v>
      </c>
      <c r="AB470" s="70">
        <f>'Report Details'!$B$10</f>
        <v>0</v>
      </c>
      <c r="AC47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70" s="70">
        <f>'Report Details'!$B$11</f>
        <v>0</v>
      </c>
      <c r="AE470" s="70"/>
      <c r="AF470" s="70"/>
    </row>
    <row r="471" spans="1:32" ht="16.5" customHeight="1" x14ac:dyDescent="0.3">
      <c r="A471" s="57"/>
      <c r="B471" s="57"/>
      <c r="C471" s="79"/>
      <c r="D471" s="71"/>
      <c r="E471" s="59"/>
      <c r="F471" s="59"/>
      <c r="G471" s="59"/>
      <c r="H471" s="60"/>
      <c r="I471" s="61"/>
      <c r="J471" s="60"/>
      <c r="K471" s="61"/>
      <c r="L471" s="139">
        <f>Inventory[[#This Row],[Sold - In-Store (Units)]]+Inventory[[#This Row],[Sold - Remotely (Units)]]</f>
        <v>0</v>
      </c>
      <c r="M471" s="140">
        <f>Inventory[[#This Row],[Sold - In-Store (Net Sales $)]]+Inventory[[#This Row],[Sold - Remotely (Net Sales $)]]</f>
        <v>0</v>
      </c>
      <c r="N471" s="60"/>
      <c r="O471" s="60"/>
      <c r="P471" s="60"/>
      <c r="Q471" s="60"/>
      <c r="R471" s="62"/>
      <c r="S471" s="63"/>
      <c r="T47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71" s="65"/>
      <c r="V471" s="66">
        <f>Inventory[[#This Row],[Net Weight/Unit]]*Inventory[[#This Row],[Closing Balance (Units)]]</f>
        <v>0</v>
      </c>
      <c r="W471" s="67">
        <f>Inventory[[#This Row],[Net Weight/Unit]]*Inventory[[#This Row],[Sold - Remotely (Units)]]</f>
        <v>0</v>
      </c>
      <c r="X471" s="67">
        <f>Inventory[[#This Row],[Net Weight/Unit]]*Inventory[[#This Row],[Sold - In-Store (Units)]]</f>
        <v>0</v>
      </c>
      <c r="Y471" s="67">
        <f>Inventory[[#This Row],[Net Weight/Unit]]*Inventory[[#This Row],[Sold - Total (Units)]]</f>
        <v>0</v>
      </c>
      <c r="Z471" s="70">
        <f>'Report Details'!$B$8</f>
        <v>0</v>
      </c>
      <c r="AA471" s="70">
        <f>'Report Details'!$B$9</f>
        <v>0</v>
      </c>
      <c r="AB471" s="70">
        <f>'Report Details'!$B$10</f>
        <v>0</v>
      </c>
      <c r="AC47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71" s="70">
        <f>'Report Details'!$B$11</f>
        <v>0</v>
      </c>
      <c r="AE471" s="70"/>
      <c r="AF471" s="70"/>
    </row>
    <row r="472" spans="1:32" ht="16.5" customHeight="1" x14ac:dyDescent="0.3">
      <c r="A472" s="57"/>
      <c r="B472" s="57"/>
      <c r="C472" s="79"/>
      <c r="D472" s="71"/>
      <c r="E472" s="59"/>
      <c r="F472" s="59"/>
      <c r="G472" s="59"/>
      <c r="H472" s="60"/>
      <c r="I472" s="61"/>
      <c r="J472" s="60"/>
      <c r="K472" s="61"/>
      <c r="L472" s="139">
        <f>Inventory[[#This Row],[Sold - In-Store (Units)]]+Inventory[[#This Row],[Sold - Remotely (Units)]]</f>
        <v>0</v>
      </c>
      <c r="M472" s="140">
        <f>Inventory[[#This Row],[Sold - In-Store (Net Sales $)]]+Inventory[[#This Row],[Sold - Remotely (Net Sales $)]]</f>
        <v>0</v>
      </c>
      <c r="N472" s="60"/>
      <c r="O472" s="60"/>
      <c r="P472" s="60"/>
      <c r="Q472" s="60"/>
      <c r="R472" s="62"/>
      <c r="S472" s="63"/>
      <c r="T47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72" s="65"/>
      <c r="V472" s="66">
        <f>Inventory[[#This Row],[Net Weight/Unit]]*Inventory[[#This Row],[Closing Balance (Units)]]</f>
        <v>0</v>
      </c>
      <c r="W472" s="67">
        <f>Inventory[[#This Row],[Net Weight/Unit]]*Inventory[[#This Row],[Sold - Remotely (Units)]]</f>
        <v>0</v>
      </c>
      <c r="X472" s="67">
        <f>Inventory[[#This Row],[Net Weight/Unit]]*Inventory[[#This Row],[Sold - In-Store (Units)]]</f>
        <v>0</v>
      </c>
      <c r="Y472" s="67">
        <f>Inventory[[#This Row],[Net Weight/Unit]]*Inventory[[#This Row],[Sold - Total (Units)]]</f>
        <v>0</v>
      </c>
      <c r="Z472" s="70">
        <f>'Report Details'!$B$8</f>
        <v>0</v>
      </c>
      <c r="AA472" s="70">
        <f>'Report Details'!$B$9</f>
        <v>0</v>
      </c>
      <c r="AB472" s="70">
        <f>'Report Details'!$B$10</f>
        <v>0</v>
      </c>
      <c r="AC47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72" s="70">
        <f>'Report Details'!$B$11</f>
        <v>0</v>
      </c>
      <c r="AE472" s="70"/>
      <c r="AF472" s="70"/>
    </row>
    <row r="473" spans="1:32" ht="16.5" customHeight="1" x14ac:dyDescent="0.3">
      <c r="A473" s="57"/>
      <c r="B473" s="57"/>
      <c r="C473" s="79"/>
      <c r="D473" s="71"/>
      <c r="E473" s="59"/>
      <c r="F473" s="59"/>
      <c r="G473" s="59"/>
      <c r="H473" s="60"/>
      <c r="I473" s="61"/>
      <c r="J473" s="60"/>
      <c r="K473" s="61"/>
      <c r="L473" s="139">
        <f>Inventory[[#This Row],[Sold - In-Store (Units)]]+Inventory[[#This Row],[Sold - Remotely (Units)]]</f>
        <v>0</v>
      </c>
      <c r="M473" s="140">
        <f>Inventory[[#This Row],[Sold - In-Store (Net Sales $)]]+Inventory[[#This Row],[Sold - Remotely (Net Sales $)]]</f>
        <v>0</v>
      </c>
      <c r="N473" s="60"/>
      <c r="O473" s="60"/>
      <c r="P473" s="60"/>
      <c r="Q473" s="60"/>
      <c r="R473" s="62"/>
      <c r="S473" s="63"/>
      <c r="T47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73" s="65"/>
      <c r="V473" s="66">
        <f>Inventory[[#This Row],[Net Weight/Unit]]*Inventory[[#This Row],[Closing Balance (Units)]]</f>
        <v>0</v>
      </c>
      <c r="W473" s="67">
        <f>Inventory[[#This Row],[Net Weight/Unit]]*Inventory[[#This Row],[Sold - Remotely (Units)]]</f>
        <v>0</v>
      </c>
      <c r="X473" s="67">
        <f>Inventory[[#This Row],[Net Weight/Unit]]*Inventory[[#This Row],[Sold - In-Store (Units)]]</f>
        <v>0</v>
      </c>
      <c r="Y473" s="67">
        <f>Inventory[[#This Row],[Net Weight/Unit]]*Inventory[[#This Row],[Sold - Total (Units)]]</f>
        <v>0</v>
      </c>
      <c r="Z473" s="70">
        <f>'Report Details'!$B$8</f>
        <v>0</v>
      </c>
      <c r="AA473" s="70">
        <f>'Report Details'!$B$9</f>
        <v>0</v>
      </c>
      <c r="AB473" s="70">
        <f>'Report Details'!$B$10</f>
        <v>0</v>
      </c>
      <c r="AC47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73" s="70">
        <f>'Report Details'!$B$11</f>
        <v>0</v>
      </c>
      <c r="AE473" s="70"/>
      <c r="AF473" s="70"/>
    </row>
    <row r="474" spans="1:32" ht="16.5" customHeight="1" x14ac:dyDescent="0.3">
      <c r="A474" s="57"/>
      <c r="B474" s="57"/>
      <c r="C474" s="79"/>
      <c r="D474" s="71"/>
      <c r="E474" s="59"/>
      <c r="F474" s="59"/>
      <c r="G474" s="59"/>
      <c r="H474" s="60"/>
      <c r="I474" s="61"/>
      <c r="J474" s="60"/>
      <c r="K474" s="61"/>
      <c r="L474" s="139">
        <f>Inventory[[#This Row],[Sold - In-Store (Units)]]+Inventory[[#This Row],[Sold - Remotely (Units)]]</f>
        <v>0</v>
      </c>
      <c r="M474" s="140">
        <f>Inventory[[#This Row],[Sold - In-Store (Net Sales $)]]+Inventory[[#This Row],[Sold - Remotely (Net Sales $)]]</f>
        <v>0</v>
      </c>
      <c r="N474" s="60"/>
      <c r="O474" s="60"/>
      <c r="P474" s="60"/>
      <c r="Q474" s="60"/>
      <c r="R474" s="62"/>
      <c r="S474" s="63"/>
      <c r="T47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74" s="65"/>
      <c r="V474" s="66">
        <f>Inventory[[#This Row],[Net Weight/Unit]]*Inventory[[#This Row],[Closing Balance (Units)]]</f>
        <v>0</v>
      </c>
      <c r="W474" s="67">
        <f>Inventory[[#This Row],[Net Weight/Unit]]*Inventory[[#This Row],[Sold - Remotely (Units)]]</f>
        <v>0</v>
      </c>
      <c r="X474" s="67">
        <f>Inventory[[#This Row],[Net Weight/Unit]]*Inventory[[#This Row],[Sold - In-Store (Units)]]</f>
        <v>0</v>
      </c>
      <c r="Y474" s="67">
        <f>Inventory[[#This Row],[Net Weight/Unit]]*Inventory[[#This Row],[Sold - Total (Units)]]</f>
        <v>0</v>
      </c>
      <c r="Z474" s="70">
        <f>'Report Details'!$B$8</f>
        <v>0</v>
      </c>
      <c r="AA474" s="70">
        <f>'Report Details'!$B$9</f>
        <v>0</v>
      </c>
      <c r="AB474" s="70">
        <f>'Report Details'!$B$10</f>
        <v>0</v>
      </c>
      <c r="AC47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74" s="70">
        <f>'Report Details'!$B$11</f>
        <v>0</v>
      </c>
      <c r="AE474" s="70"/>
      <c r="AF474" s="70"/>
    </row>
    <row r="475" spans="1:32" ht="16.5" customHeight="1" x14ac:dyDescent="0.3">
      <c r="A475" s="57"/>
      <c r="B475" s="57"/>
      <c r="C475" s="79"/>
      <c r="D475" s="71"/>
      <c r="E475" s="59"/>
      <c r="F475" s="59"/>
      <c r="G475" s="59"/>
      <c r="H475" s="60"/>
      <c r="I475" s="61"/>
      <c r="J475" s="60"/>
      <c r="K475" s="61"/>
      <c r="L475" s="139">
        <f>Inventory[[#This Row],[Sold - In-Store (Units)]]+Inventory[[#This Row],[Sold - Remotely (Units)]]</f>
        <v>0</v>
      </c>
      <c r="M475" s="140">
        <f>Inventory[[#This Row],[Sold - In-Store (Net Sales $)]]+Inventory[[#This Row],[Sold - Remotely (Net Sales $)]]</f>
        <v>0</v>
      </c>
      <c r="N475" s="60"/>
      <c r="O475" s="60"/>
      <c r="P475" s="60"/>
      <c r="Q475" s="60"/>
      <c r="R475" s="62"/>
      <c r="S475" s="63"/>
      <c r="T47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75" s="65"/>
      <c r="V475" s="66">
        <f>Inventory[[#This Row],[Net Weight/Unit]]*Inventory[[#This Row],[Closing Balance (Units)]]</f>
        <v>0</v>
      </c>
      <c r="W475" s="67">
        <f>Inventory[[#This Row],[Net Weight/Unit]]*Inventory[[#This Row],[Sold - Remotely (Units)]]</f>
        <v>0</v>
      </c>
      <c r="X475" s="67">
        <f>Inventory[[#This Row],[Net Weight/Unit]]*Inventory[[#This Row],[Sold - In-Store (Units)]]</f>
        <v>0</v>
      </c>
      <c r="Y475" s="67">
        <f>Inventory[[#This Row],[Net Weight/Unit]]*Inventory[[#This Row],[Sold - Total (Units)]]</f>
        <v>0</v>
      </c>
      <c r="Z475" s="70">
        <f>'Report Details'!$B$8</f>
        <v>0</v>
      </c>
      <c r="AA475" s="70">
        <f>'Report Details'!$B$9</f>
        <v>0</v>
      </c>
      <c r="AB475" s="70">
        <f>'Report Details'!$B$10</f>
        <v>0</v>
      </c>
      <c r="AC47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75" s="70">
        <f>'Report Details'!$B$11</f>
        <v>0</v>
      </c>
      <c r="AE475" s="70"/>
      <c r="AF475" s="70"/>
    </row>
    <row r="476" spans="1:32" ht="16.5" customHeight="1" x14ac:dyDescent="0.3">
      <c r="A476" s="57"/>
      <c r="B476" s="57"/>
      <c r="C476" s="79"/>
      <c r="D476" s="71"/>
      <c r="E476" s="59"/>
      <c r="F476" s="59"/>
      <c r="G476" s="59"/>
      <c r="H476" s="60"/>
      <c r="I476" s="61"/>
      <c r="J476" s="60"/>
      <c r="K476" s="61"/>
      <c r="L476" s="139">
        <f>Inventory[[#This Row],[Sold - In-Store (Units)]]+Inventory[[#This Row],[Sold - Remotely (Units)]]</f>
        <v>0</v>
      </c>
      <c r="M476" s="140">
        <f>Inventory[[#This Row],[Sold - In-Store (Net Sales $)]]+Inventory[[#This Row],[Sold - Remotely (Net Sales $)]]</f>
        <v>0</v>
      </c>
      <c r="N476" s="60"/>
      <c r="O476" s="60"/>
      <c r="P476" s="60"/>
      <c r="Q476" s="60"/>
      <c r="R476" s="62"/>
      <c r="S476" s="63"/>
      <c r="T47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76" s="65"/>
      <c r="V476" s="66">
        <f>Inventory[[#This Row],[Net Weight/Unit]]*Inventory[[#This Row],[Closing Balance (Units)]]</f>
        <v>0</v>
      </c>
      <c r="W476" s="67">
        <f>Inventory[[#This Row],[Net Weight/Unit]]*Inventory[[#This Row],[Sold - Remotely (Units)]]</f>
        <v>0</v>
      </c>
      <c r="X476" s="67">
        <f>Inventory[[#This Row],[Net Weight/Unit]]*Inventory[[#This Row],[Sold - In-Store (Units)]]</f>
        <v>0</v>
      </c>
      <c r="Y476" s="67">
        <f>Inventory[[#This Row],[Net Weight/Unit]]*Inventory[[#This Row],[Sold - Total (Units)]]</f>
        <v>0</v>
      </c>
      <c r="Z476" s="70">
        <f>'Report Details'!$B$8</f>
        <v>0</v>
      </c>
      <c r="AA476" s="70">
        <f>'Report Details'!$B$9</f>
        <v>0</v>
      </c>
      <c r="AB476" s="70">
        <f>'Report Details'!$B$10</f>
        <v>0</v>
      </c>
      <c r="AC47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76" s="70">
        <f>'Report Details'!$B$11</f>
        <v>0</v>
      </c>
      <c r="AE476" s="70"/>
      <c r="AF476" s="70"/>
    </row>
    <row r="477" spans="1:32" ht="16.5" customHeight="1" x14ac:dyDescent="0.3">
      <c r="A477" s="57"/>
      <c r="B477" s="57"/>
      <c r="C477" s="79"/>
      <c r="D477" s="71"/>
      <c r="E477" s="59"/>
      <c r="F477" s="59"/>
      <c r="G477" s="59"/>
      <c r="H477" s="60"/>
      <c r="I477" s="61"/>
      <c r="J477" s="60"/>
      <c r="K477" s="61"/>
      <c r="L477" s="139">
        <f>Inventory[[#This Row],[Sold - In-Store (Units)]]+Inventory[[#This Row],[Sold - Remotely (Units)]]</f>
        <v>0</v>
      </c>
      <c r="M477" s="140">
        <f>Inventory[[#This Row],[Sold - In-Store (Net Sales $)]]+Inventory[[#This Row],[Sold - Remotely (Net Sales $)]]</f>
        <v>0</v>
      </c>
      <c r="N477" s="60"/>
      <c r="O477" s="60"/>
      <c r="P477" s="60"/>
      <c r="Q477" s="60"/>
      <c r="R477" s="62"/>
      <c r="S477" s="63"/>
      <c r="T47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77" s="65"/>
      <c r="V477" s="66">
        <f>Inventory[[#This Row],[Net Weight/Unit]]*Inventory[[#This Row],[Closing Balance (Units)]]</f>
        <v>0</v>
      </c>
      <c r="W477" s="67">
        <f>Inventory[[#This Row],[Net Weight/Unit]]*Inventory[[#This Row],[Sold - Remotely (Units)]]</f>
        <v>0</v>
      </c>
      <c r="X477" s="67">
        <f>Inventory[[#This Row],[Net Weight/Unit]]*Inventory[[#This Row],[Sold - In-Store (Units)]]</f>
        <v>0</v>
      </c>
      <c r="Y477" s="67">
        <f>Inventory[[#This Row],[Net Weight/Unit]]*Inventory[[#This Row],[Sold - Total (Units)]]</f>
        <v>0</v>
      </c>
      <c r="Z477" s="70">
        <f>'Report Details'!$B$8</f>
        <v>0</v>
      </c>
      <c r="AA477" s="70">
        <f>'Report Details'!$B$9</f>
        <v>0</v>
      </c>
      <c r="AB477" s="70">
        <f>'Report Details'!$B$10</f>
        <v>0</v>
      </c>
      <c r="AC47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77" s="70">
        <f>'Report Details'!$B$11</f>
        <v>0</v>
      </c>
      <c r="AE477" s="70"/>
      <c r="AF477" s="70"/>
    </row>
    <row r="478" spans="1:32" ht="16.5" customHeight="1" x14ac:dyDescent="0.3">
      <c r="A478" s="57"/>
      <c r="B478" s="57"/>
      <c r="C478" s="79"/>
      <c r="D478" s="71"/>
      <c r="E478" s="59"/>
      <c r="F478" s="59"/>
      <c r="G478" s="59"/>
      <c r="H478" s="60"/>
      <c r="I478" s="61"/>
      <c r="J478" s="60"/>
      <c r="K478" s="61"/>
      <c r="L478" s="139">
        <f>Inventory[[#This Row],[Sold - In-Store (Units)]]+Inventory[[#This Row],[Sold - Remotely (Units)]]</f>
        <v>0</v>
      </c>
      <c r="M478" s="140">
        <f>Inventory[[#This Row],[Sold - In-Store (Net Sales $)]]+Inventory[[#This Row],[Sold - Remotely (Net Sales $)]]</f>
        <v>0</v>
      </c>
      <c r="N478" s="60"/>
      <c r="O478" s="60"/>
      <c r="P478" s="60"/>
      <c r="Q478" s="60"/>
      <c r="R478" s="62"/>
      <c r="S478" s="63"/>
      <c r="T47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78" s="65"/>
      <c r="V478" s="66">
        <f>Inventory[[#This Row],[Net Weight/Unit]]*Inventory[[#This Row],[Closing Balance (Units)]]</f>
        <v>0</v>
      </c>
      <c r="W478" s="67">
        <f>Inventory[[#This Row],[Net Weight/Unit]]*Inventory[[#This Row],[Sold - Remotely (Units)]]</f>
        <v>0</v>
      </c>
      <c r="X478" s="67">
        <f>Inventory[[#This Row],[Net Weight/Unit]]*Inventory[[#This Row],[Sold - In-Store (Units)]]</f>
        <v>0</v>
      </c>
      <c r="Y478" s="67">
        <f>Inventory[[#This Row],[Net Weight/Unit]]*Inventory[[#This Row],[Sold - Total (Units)]]</f>
        <v>0</v>
      </c>
      <c r="Z478" s="70">
        <f>'Report Details'!$B$8</f>
        <v>0</v>
      </c>
      <c r="AA478" s="70">
        <f>'Report Details'!$B$9</f>
        <v>0</v>
      </c>
      <c r="AB478" s="70">
        <f>'Report Details'!$B$10</f>
        <v>0</v>
      </c>
      <c r="AC47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78" s="70">
        <f>'Report Details'!$B$11</f>
        <v>0</v>
      </c>
      <c r="AE478" s="70"/>
      <c r="AF478" s="70"/>
    </row>
    <row r="479" spans="1:32" ht="16.5" customHeight="1" x14ac:dyDescent="0.3">
      <c r="A479" s="57"/>
      <c r="B479" s="57"/>
      <c r="C479" s="79"/>
      <c r="D479" s="71"/>
      <c r="E479" s="59"/>
      <c r="F479" s="59"/>
      <c r="G479" s="59"/>
      <c r="H479" s="60"/>
      <c r="I479" s="61"/>
      <c r="J479" s="60"/>
      <c r="K479" s="61"/>
      <c r="L479" s="139">
        <f>Inventory[[#This Row],[Sold - In-Store (Units)]]+Inventory[[#This Row],[Sold - Remotely (Units)]]</f>
        <v>0</v>
      </c>
      <c r="M479" s="140">
        <f>Inventory[[#This Row],[Sold - In-Store (Net Sales $)]]+Inventory[[#This Row],[Sold - Remotely (Net Sales $)]]</f>
        <v>0</v>
      </c>
      <c r="N479" s="60"/>
      <c r="O479" s="60"/>
      <c r="P479" s="60"/>
      <c r="Q479" s="60"/>
      <c r="R479" s="62"/>
      <c r="S479" s="63"/>
      <c r="T47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79" s="65"/>
      <c r="V479" s="66">
        <f>Inventory[[#This Row],[Net Weight/Unit]]*Inventory[[#This Row],[Closing Balance (Units)]]</f>
        <v>0</v>
      </c>
      <c r="W479" s="67">
        <f>Inventory[[#This Row],[Net Weight/Unit]]*Inventory[[#This Row],[Sold - Remotely (Units)]]</f>
        <v>0</v>
      </c>
      <c r="X479" s="67">
        <f>Inventory[[#This Row],[Net Weight/Unit]]*Inventory[[#This Row],[Sold - In-Store (Units)]]</f>
        <v>0</v>
      </c>
      <c r="Y479" s="67">
        <f>Inventory[[#This Row],[Net Weight/Unit]]*Inventory[[#This Row],[Sold - Total (Units)]]</f>
        <v>0</v>
      </c>
      <c r="Z479" s="70">
        <f>'Report Details'!$B$8</f>
        <v>0</v>
      </c>
      <c r="AA479" s="70">
        <f>'Report Details'!$B$9</f>
        <v>0</v>
      </c>
      <c r="AB479" s="70">
        <f>'Report Details'!$B$10</f>
        <v>0</v>
      </c>
      <c r="AC47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79" s="70">
        <f>'Report Details'!$B$11</f>
        <v>0</v>
      </c>
      <c r="AE479" s="70"/>
      <c r="AF479" s="70"/>
    </row>
    <row r="480" spans="1:32" ht="16.5" customHeight="1" x14ac:dyDescent="0.3">
      <c r="A480" s="57"/>
      <c r="B480" s="57"/>
      <c r="C480" s="79"/>
      <c r="D480" s="71"/>
      <c r="E480" s="59"/>
      <c r="F480" s="59"/>
      <c r="G480" s="59"/>
      <c r="H480" s="60"/>
      <c r="I480" s="61"/>
      <c r="J480" s="60"/>
      <c r="K480" s="61"/>
      <c r="L480" s="139">
        <f>Inventory[[#This Row],[Sold - In-Store (Units)]]+Inventory[[#This Row],[Sold - Remotely (Units)]]</f>
        <v>0</v>
      </c>
      <c r="M480" s="140">
        <f>Inventory[[#This Row],[Sold - In-Store (Net Sales $)]]+Inventory[[#This Row],[Sold - Remotely (Net Sales $)]]</f>
        <v>0</v>
      </c>
      <c r="N480" s="60"/>
      <c r="O480" s="60"/>
      <c r="P480" s="60"/>
      <c r="Q480" s="60"/>
      <c r="R480" s="62"/>
      <c r="S480" s="63"/>
      <c r="T48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80" s="65"/>
      <c r="V480" s="66">
        <f>Inventory[[#This Row],[Net Weight/Unit]]*Inventory[[#This Row],[Closing Balance (Units)]]</f>
        <v>0</v>
      </c>
      <c r="W480" s="67">
        <f>Inventory[[#This Row],[Net Weight/Unit]]*Inventory[[#This Row],[Sold - Remotely (Units)]]</f>
        <v>0</v>
      </c>
      <c r="X480" s="67">
        <f>Inventory[[#This Row],[Net Weight/Unit]]*Inventory[[#This Row],[Sold - In-Store (Units)]]</f>
        <v>0</v>
      </c>
      <c r="Y480" s="67">
        <f>Inventory[[#This Row],[Net Weight/Unit]]*Inventory[[#This Row],[Sold - Total (Units)]]</f>
        <v>0</v>
      </c>
      <c r="Z480" s="70">
        <f>'Report Details'!$B$8</f>
        <v>0</v>
      </c>
      <c r="AA480" s="70">
        <f>'Report Details'!$B$9</f>
        <v>0</v>
      </c>
      <c r="AB480" s="70">
        <f>'Report Details'!$B$10</f>
        <v>0</v>
      </c>
      <c r="AC48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80" s="70">
        <f>'Report Details'!$B$11</f>
        <v>0</v>
      </c>
      <c r="AE480" s="70"/>
      <c r="AF480" s="70"/>
    </row>
    <row r="481" spans="1:32" ht="16.5" customHeight="1" x14ac:dyDescent="0.3">
      <c r="A481" s="57"/>
      <c r="B481" s="57"/>
      <c r="C481" s="79"/>
      <c r="D481" s="71"/>
      <c r="E481" s="59"/>
      <c r="F481" s="59"/>
      <c r="G481" s="59"/>
      <c r="H481" s="60"/>
      <c r="I481" s="61"/>
      <c r="J481" s="60"/>
      <c r="K481" s="61"/>
      <c r="L481" s="139">
        <f>Inventory[[#This Row],[Sold - In-Store (Units)]]+Inventory[[#This Row],[Sold - Remotely (Units)]]</f>
        <v>0</v>
      </c>
      <c r="M481" s="140">
        <f>Inventory[[#This Row],[Sold - In-Store (Net Sales $)]]+Inventory[[#This Row],[Sold - Remotely (Net Sales $)]]</f>
        <v>0</v>
      </c>
      <c r="N481" s="60"/>
      <c r="O481" s="60"/>
      <c r="P481" s="60"/>
      <c r="Q481" s="60"/>
      <c r="R481" s="62"/>
      <c r="S481" s="63"/>
      <c r="T48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81" s="65"/>
      <c r="V481" s="66">
        <f>Inventory[[#This Row],[Net Weight/Unit]]*Inventory[[#This Row],[Closing Balance (Units)]]</f>
        <v>0</v>
      </c>
      <c r="W481" s="67">
        <f>Inventory[[#This Row],[Net Weight/Unit]]*Inventory[[#This Row],[Sold - Remotely (Units)]]</f>
        <v>0</v>
      </c>
      <c r="X481" s="67">
        <f>Inventory[[#This Row],[Net Weight/Unit]]*Inventory[[#This Row],[Sold - In-Store (Units)]]</f>
        <v>0</v>
      </c>
      <c r="Y481" s="67">
        <f>Inventory[[#This Row],[Net Weight/Unit]]*Inventory[[#This Row],[Sold - Total (Units)]]</f>
        <v>0</v>
      </c>
      <c r="Z481" s="70">
        <f>'Report Details'!$B$8</f>
        <v>0</v>
      </c>
      <c r="AA481" s="70">
        <f>'Report Details'!$B$9</f>
        <v>0</v>
      </c>
      <c r="AB481" s="70">
        <f>'Report Details'!$B$10</f>
        <v>0</v>
      </c>
      <c r="AC48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81" s="70">
        <f>'Report Details'!$B$11</f>
        <v>0</v>
      </c>
      <c r="AE481" s="70"/>
      <c r="AF481" s="70"/>
    </row>
    <row r="482" spans="1:32" ht="16.5" customHeight="1" x14ac:dyDescent="0.3">
      <c r="A482" s="57"/>
      <c r="B482" s="57"/>
      <c r="C482" s="79"/>
      <c r="D482" s="71"/>
      <c r="E482" s="59"/>
      <c r="F482" s="59"/>
      <c r="G482" s="59"/>
      <c r="H482" s="60"/>
      <c r="I482" s="61"/>
      <c r="J482" s="60"/>
      <c r="K482" s="61"/>
      <c r="L482" s="139">
        <f>Inventory[[#This Row],[Sold - In-Store (Units)]]+Inventory[[#This Row],[Sold - Remotely (Units)]]</f>
        <v>0</v>
      </c>
      <c r="M482" s="140">
        <f>Inventory[[#This Row],[Sold - In-Store (Net Sales $)]]+Inventory[[#This Row],[Sold - Remotely (Net Sales $)]]</f>
        <v>0</v>
      </c>
      <c r="N482" s="60"/>
      <c r="O482" s="60"/>
      <c r="P482" s="60"/>
      <c r="Q482" s="60"/>
      <c r="R482" s="62"/>
      <c r="S482" s="63"/>
      <c r="T48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82" s="65"/>
      <c r="V482" s="66">
        <f>Inventory[[#This Row],[Net Weight/Unit]]*Inventory[[#This Row],[Closing Balance (Units)]]</f>
        <v>0</v>
      </c>
      <c r="W482" s="67">
        <f>Inventory[[#This Row],[Net Weight/Unit]]*Inventory[[#This Row],[Sold - Remotely (Units)]]</f>
        <v>0</v>
      </c>
      <c r="X482" s="67">
        <f>Inventory[[#This Row],[Net Weight/Unit]]*Inventory[[#This Row],[Sold - In-Store (Units)]]</f>
        <v>0</v>
      </c>
      <c r="Y482" s="67">
        <f>Inventory[[#This Row],[Net Weight/Unit]]*Inventory[[#This Row],[Sold - Total (Units)]]</f>
        <v>0</v>
      </c>
      <c r="Z482" s="70">
        <f>'Report Details'!$B$8</f>
        <v>0</v>
      </c>
      <c r="AA482" s="70">
        <f>'Report Details'!$B$9</f>
        <v>0</v>
      </c>
      <c r="AB482" s="70">
        <f>'Report Details'!$B$10</f>
        <v>0</v>
      </c>
      <c r="AC48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82" s="70">
        <f>'Report Details'!$B$11</f>
        <v>0</v>
      </c>
      <c r="AE482" s="70"/>
      <c r="AF482" s="70"/>
    </row>
    <row r="483" spans="1:32" ht="16.5" customHeight="1" x14ac:dyDescent="0.3">
      <c r="A483" s="57"/>
      <c r="B483" s="57"/>
      <c r="C483" s="79"/>
      <c r="D483" s="71"/>
      <c r="E483" s="59"/>
      <c r="F483" s="59"/>
      <c r="G483" s="59"/>
      <c r="H483" s="60"/>
      <c r="I483" s="61"/>
      <c r="J483" s="60"/>
      <c r="K483" s="61"/>
      <c r="L483" s="139">
        <f>Inventory[[#This Row],[Sold - In-Store (Units)]]+Inventory[[#This Row],[Sold - Remotely (Units)]]</f>
        <v>0</v>
      </c>
      <c r="M483" s="140">
        <f>Inventory[[#This Row],[Sold - In-Store (Net Sales $)]]+Inventory[[#This Row],[Sold - Remotely (Net Sales $)]]</f>
        <v>0</v>
      </c>
      <c r="N483" s="60"/>
      <c r="O483" s="60"/>
      <c r="P483" s="60"/>
      <c r="Q483" s="60"/>
      <c r="R483" s="62"/>
      <c r="S483" s="63"/>
      <c r="T48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83" s="65"/>
      <c r="V483" s="66">
        <f>Inventory[[#This Row],[Net Weight/Unit]]*Inventory[[#This Row],[Closing Balance (Units)]]</f>
        <v>0</v>
      </c>
      <c r="W483" s="67">
        <f>Inventory[[#This Row],[Net Weight/Unit]]*Inventory[[#This Row],[Sold - Remotely (Units)]]</f>
        <v>0</v>
      </c>
      <c r="X483" s="67">
        <f>Inventory[[#This Row],[Net Weight/Unit]]*Inventory[[#This Row],[Sold - In-Store (Units)]]</f>
        <v>0</v>
      </c>
      <c r="Y483" s="67">
        <f>Inventory[[#This Row],[Net Weight/Unit]]*Inventory[[#This Row],[Sold - Total (Units)]]</f>
        <v>0</v>
      </c>
      <c r="Z483" s="70">
        <f>'Report Details'!$B$8</f>
        <v>0</v>
      </c>
      <c r="AA483" s="70">
        <f>'Report Details'!$B$9</f>
        <v>0</v>
      </c>
      <c r="AB483" s="70">
        <f>'Report Details'!$B$10</f>
        <v>0</v>
      </c>
      <c r="AC48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83" s="70">
        <f>'Report Details'!$B$11</f>
        <v>0</v>
      </c>
      <c r="AE483" s="70"/>
      <c r="AF483" s="70"/>
    </row>
    <row r="484" spans="1:32" ht="16.5" customHeight="1" x14ac:dyDescent="0.3">
      <c r="A484" s="57"/>
      <c r="B484" s="57"/>
      <c r="C484" s="79"/>
      <c r="D484" s="71"/>
      <c r="E484" s="59"/>
      <c r="F484" s="59"/>
      <c r="G484" s="59"/>
      <c r="H484" s="60"/>
      <c r="I484" s="61"/>
      <c r="J484" s="60"/>
      <c r="K484" s="61"/>
      <c r="L484" s="139">
        <f>Inventory[[#This Row],[Sold - In-Store (Units)]]+Inventory[[#This Row],[Sold - Remotely (Units)]]</f>
        <v>0</v>
      </c>
      <c r="M484" s="140">
        <f>Inventory[[#This Row],[Sold - In-Store (Net Sales $)]]+Inventory[[#This Row],[Sold - Remotely (Net Sales $)]]</f>
        <v>0</v>
      </c>
      <c r="N484" s="60"/>
      <c r="O484" s="60"/>
      <c r="P484" s="60"/>
      <c r="Q484" s="60"/>
      <c r="R484" s="62"/>
      <c r="S484" s="63"/>
      <c r="T48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84" s="65"/>
      <c r="V484" s="66">
        <f>Inventory[[#This Row],[Net Weight/Unit]]*Inventory[[#This Row],[Closing Balance (Units)]]</f>
        <v>0</v>
      </c>
      <c r="W484" s="67">
        <f>Inventory[[#This Row],[Net Weight/Unit]]*Inventory[[#This Row],[Sold - Remotely (Units)]]</f>
        <v>0</v>
      </c>
      <c r="X484" s="67">
        <f>Inventory[[#This Row],[Net Weight/Unit]]*Inventory[[#This Row],[Sold - In-Store (Units)]]</f>
        <v>0</v>
      </c>
      <c r="Y484" s="67">
        <f>Inventory[[#This Row],[Net Weight/Unit]]*Inventory[[#This Row],[Sold - Total (Units)]]</f>
        <v>0</v>
      </c>
      <c r="Z484" s="70">
        <f>'Report Details'!$B$8</f>
        <v>0</v>
      </c>
      <c r="AA484" s="70">
        <f>'Report Details'!$B$9</f>
        <v>0</v>
      </c>
      <c r="AB484" s="70">
        <f>'Report Details'!$B$10</f>
        <v>0</v>
      </c>
      <c r="AC48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84" s="70">
        <f>'Report Details'!$B$11</f>
        <v>0</v>
      </c>
      <c r="AE484" s="70"/>
      <c r="AF484" s="70"/>
    </row>
    <row r="485" spans="1:32" ht="16.5" customHeight="1" x14ac:dyDescent="0.3">
      <c r="A485" s="57"/>
      <c r="B485" s="57"/>
      <c r="C485" s="79"/>
      <c r="D485" s="71"/>
      <c r="E485" s="59"/>
      <c r="F485" s="59"/>
      <c r="G485" s="59"/>
      <c r="H485" s="60"/>
      <c r="I485" s="61"/>
      <c r="J485" s="60"/>
      <c r="K485" s="61"/>
      <c r="L485" s="139">
        <f>Inventory[[#This Row],[Sold - In-Store (Units)]]+Inventory[[#This Row],[Sold - Remotely (Units)]]</f>
        <v>0</v>
      </c>
      <c r="M485" s="140">
        <f>Inventory[[#This Row],[Sold - In-Store (Net Sales $)]]+Inventory[[#This Row],[Sold - Remotely (Net Sales $)]]</f>
        <v>0</v>
      </c>
      <c r="N485" s="60"/>
      <c r="O485" s="60"/>
      <c r="P485" s="60"/>
      <c r="Q485" s="60"/>
      <c r="R485" s="62"/>
      <c r="S485" s="63"/>
      <c r="T48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85" s="65"/>
      <c r="V485" s="66">
        <f>Inventory[[#This Row],[Net Weight/Unit]]*Inventory[[#This Row],[Closing Balance (Units)]]</f>
        <v>0</v>
      </c>
      <c r="W485" s="67">
        <f>Inventory[[#This Row],[Net Weight/Unit]]*Inventory[[#This Row],[Sold - Remotely (Units)]]</f>
        <v>0</v>
      </c>
      <c r="X485" s="67">
        <f>Inventory[[#This Row],[Net Weight/Unit]]*Inventory[[#This Row],[Sold - In-Store (Units)]]</f>
        <v>0</v>
      </c>
      <c r="Y485" s="67">
        <f>Inventory[[#This Row],[Net Weight/Unit]]*Inventory[[#This Row],[Sold - Total (Units)]]</f>
        <v>0</v>
      </c>
      <c r="Z485" s="70">
        <f>'Report Details'!$B$8</f>
        <v>0</v>
      </c>
      <c r="AA485" s="70">
        <f>'Report Details'!$B$9</f>
        <v>0</v>
      </c>
      <c r="AB485" s="70">
        <f>'Report Details'!$B$10</f>
        <v>0</v>
      </c>
      <c r="AC48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85" s="70">
        <f>'Report Details'!$B$11</f>
        <v>0</v>
      </c>
      <c r="AE485" s="70"/>
      <c r="AF485" s="70"/>
    </row>
    <row r="486" spans="1:32" ht="16.5" customHeight="1" x14ac:dyDescent="0.3">
      <c r="A486" s="57"/>
      <c r="B486" s="57"/>
      <c r="C486" s="79"/>
      <c r="D486" s="71"/>
      <c r="E486" s="59"/>
      <c r="F486" s="59"/>
      <c r="G486" s="59"/>
      <c r="H486" s="60"/>
      <c r="I486" s="61"/>
      <c r="J486" s="60"/>
      <c r="K486" s="61"/>
      <c r="L486" s="139">
        <f>Inventory[[#This Row],[Sold - In-Store (Units)]]+Inventory[[#This Row],[Sold - Remotely (Units)]]</f>
        <v>0</v>
      </c>
      <c r="M486" s="140">
        <f>Inventory[[#This Row],[Sold - In-Store (Net Sales $)]]+Inventory[[#This Row],[Sold - Remotely (Net Sales $)]]</f>
        <v>0</v>
      </c>
      <c r="N486" s="60"/>
      <c r="O486" s="60"/>
      <c r="P486" s="60"/>
      <c r="Q486" s="60"/>
      <c r="R486" s="62"/>
      <c r="S486" s="63"/>
      <c r="T48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86" s="65"/>
      <c r="V486" s="66">
        <f>Inventory[[#This Row],[Net Weight/Unit]]*Inventory[[#This Row],[Closing Balance (Units)]]</f>
        <v>0</v>
      </c>
      <c r="W486" s="67">
        <f>Inventory[[#This Row],[Net Weight/Unit]]*Inventory[[#This Row],[Sold - Remotely (Units)]]</f>
        <v>0</v>
      </c>
      <c r="X486" s="67">
        <f>Inventory[[#This Row],[Net Weight/Unit]]*Inventory[[#This Row],[Sold - In-Store (Units)]]</f>
        <v>0</v>
      </c>
      <c r="Y486" s="67">
        <f>Inventory[[#This Row],[Net Weight/Unit]]*Inventory[[#This Row],[Sold - Total (Units)]]</f>
        <v>0</v>
      </c>
      <c r="Z486" s="70">
        <f>'Report Details'!$B$8</f>
        <v>0</v>
      </c>
      <c r="AA486" s="70">
        <f>'Report Details'!$B$9</f>
        <v>0</v>
      </c>
      <c r="AB486" s="70">
        <f>'Report Details'!$B$10</f>
        <v>0</v>
      </c>
      <c r="AC48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86" s="70">
        <f>'Report Details'!$B$11</f>
        <v>0</v>
      </c>
      <c r="AE486" s="70"/>
      <c r="AF486" s="70"/>
    </row>
    <row r="487" spans="1:32" ht="16.5" customHeight="1" x14ac:dyDescent="0.3">
      <c r="A487" s="57"/>
      <c r="B487" s="57"/>
      <c r="C487" s="79"/>
      <c r="D487" s="71"/>
      <c r="E487" s="59"/>
      <c r="F487" s="59"/>
      <c r="G487" s="59"/>
      <c r="H487" s="60"/>
      <c r="I487" s="61"/>
      <c r="J487" s="60"/>
      <c r="K487" s="61"/>
      <c r="L487" s="139">
        <f>Inventory[[#This Row],[Sold - In-Store (Units)]]+Inventory[[#This Row],[Sold - Remotely (Units)]]</f>
        <v>0</v>
      </c>
      <c r="M487" s="140">
        <f>Inventory[[#This Row],[Sold - In-Store (Net Sales $)]]+Inventory[[#This Row],[Sold - Remotely (Net Sales $)]]</f>
        <v>0</v>
      </c>
      <c r="N487" s="60"/>
      <c r="O487" s="60"/>
      <c r="P487" s="60"/>
      <c r="Q487" s="60"/>
      <c r="R487" s="62"/>
      <c r="S487" s="63"/>
      <c r="T48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87" s="65"/>
      <c r="V487" s="66">
        <f>Inventory[[#This Row],[Net Weight/Unit]]*Inventory[[#This Row],[Closing Balance (Units)]]</f>
        <v>0</v>
      </c>
      <c r="W487" s="67">
        <f>Inventory[[#This Row],[Net Weight/Unit]]*Inventory[[#This Row],[Sold - Remotely (Units)]]</f>
        <v>0</v>
      </c>
      <c r="X487" s="67">
        <f>Inventory[[#This Row],[Net Weight/Unit]]*Inventory[[#This Row],[Sold - In-Store (Units)]]</f>
        <v>0</v>
      </c>
      <c r="Y487" s="67">
        <f>Inventory[[#This Row],[Net Weight/Unit]]*Inventory[[#This Row],[Sold - Total (Units)]]</f>
        <v>0</v>
      </c>
      <c r="Z487" s="70">
        <f>'Report Details'!$B$8</f>
        <v>0</v>
      </c>
      <c r="AA487" s="70">
        <f>'Report Details'!$B$9</f>
        <v>0</v>
      </c>
      <c r="AB487" s="70">
        <f>'Report Details'!$B$10</f>
        <v>0</v>
      </c>
      <c r="AC48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87" s="70">
        <f>'Report Details'!$B$11</f>
        <v>0</v>
      </c>
      <c r="AE487" s="70"/>
      <c r="AF487" s="70"/>
    </row>
    <row r="488" spans="1:32" ht="16.5" customHeight="1" x14ac:dyDescent="0.3">
      <c r="A488" s="57"/>
      <c r="B488" s="57"/>
      <c r="C488" s="79"/>
      <c r="D488" s="71"/>
      <c r="E488" s="59"/>
      <c r="F488" s="59"/>
      <c r="G488" s="59"/>
      <c r="H488" s="60"/>
      <c r="I488" s="61"/>
      <c r="J488" s="60"/>
      <c r="K488" s="61"/>
      <c r="L488" s="139">
        <f>Inventory[[#This Row],[Sold - In-Store (Units)]]+Inventory[[#This Row],[Sold - Remotely (Units)]]</f>
        <v>0</v>
      </c>
      <c r="M488" s="140">
        <f>Inventory[[#This Row],[Sold - In-Store (Net Sales $)]]+Inventory[[#This Row],[Sold - Remotely (Net Sales $)]]</f>
        <v>0</v>
      </c>
      <c r="N488" s="60"/>
      <c r="O488" s="60"/>
      <c r="P488" s="60"/>
      <c r="Q488" s="60"/>
      <c r="R488" s="62"/>
      <c r="S488" s="63"/>
      <c r="T48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88" s="65"/>
      <c r="V488" s="66">
        <f>Inventory[[#This Row],[Net Weight/Unit]]*Inventory[[#This Row],[Closing Balance (Units)]]</f>
        <v>0</v>
      </c>
      <c r="W488" s="67">
        <f>Inventory[[#This Row],[Net Weight/Unit]]*Inventory[[#This Row],[Sold - Remotely (Units)]]</f>
        <v>0</v>
      </c>
      <c r="X488" s="67">
        <f>Inventory[[#This Row],[Net Weight/Unit]]*Inventory[[#This Row],[Sold - In-Store (Units)]]</f>
        <v>0</v>
      </c>
      <c r="Y488" s="67">
        <f>Inventory[[#This Row],[Net Weight/Unit]]*Inventory[[#This Row],[Sold - Total (Units)]]</f>
        <v>0</v>
      </c>
      <c r="Z488" s="70">
        <f>'Report Details'!$B$8</f>
        <v>0</v>
      </c>
      <c r="AA488" s="70">
        <f>'Report Details'!$B$9</f>
        <v>0</v>
      </c>
      <c r="AB488" s="70">
        <f>'Report Details'!$B$10</f>
        <v>0</v>
      </c>
      <c r="AC48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88" s="70">
        <f>'Report Details'!$B$11</f>
        <v>0</v>
      </c>
      <c r="AE488" s="70"/>
      <c r="AF488" s="70"/>
    </row>
    <row r="489" spans="1:32" ht="16.5" customHeight="1" x14ac:dyDescent="0.3">
      <c r="A489" s="57"/>
      <c r="B489" s="57"/>
      <c r="C489" s="79"/>
      <c r="D489" s="71"/>
      <c r="E489" s="59"/>
      <c r="F489" s="59"/>
      <c r="G489" s="59"/>
      <c r="H489" s="60"/>
      <c r="I489" s="61"/>
      <c r="J489" s="60"/>
      <c r="K489" s="61"/>
      <c r="L489" s="139">
        <f>Inventory[[#This Row],[Sold - In-Store (Units)]]+Inventory[[#This Row],[Sold - Remotely (Units)]]</f>
        <v>0</v>
      </c>
      <c r="M489" s="140">
        <f>Inventory[[#This Row],[Sold - In-Store (Net Sales $)]]+Inventory[[#This Row],[Sold - Remotely (Net Sales $)]]</f>
        <v>0</v>
      </c>
      <c r="N489" s="60"/>
      <c r="O489" s="60"/>
      <c r="P489" s="60"/>
      <c r="Q489" s="60"/>
      <c r="R489" s="62"/>
      <c r="S489" s="63"/>
      <c r="T48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89" s="65"/>
      <c r="V489" s="66">
        <f>Inventory[[#This Row],[Net Weight/Unit]]*Inventory[[#This Row],[Closing Balance (Units)]]</f>
        <v>0</v>
      </c>
      <c r="W489" s="67">
        <f>Inventory[[#This Row],[Net Weight/Unit]]*Inventory[[#This Row],[Sold - Remotely (Units)]]</f>
        <v>0</v>
      </c>
      <c r="X489" s="67">
        <f>Inventory[[#This Row],[Net Weight/Unit]]*Inventory[[#This Row],[Sold - In-Store (Units)]]</f>
        <v>0</v>
      </c>
      <c r="Y489" s="67">
        <f>Inventory[[#This Row],[Net Weight/Unit]]*Inventory[[#This Row],[Sold - Total (Units)]]</f>
        <v>0</v>
      </c>
      <c r="Z489" s="70">
        <f>'Report Details'!$B$8</f>
        <v>0</v>
      </c>
      <c r="AA489" s="70">
        <f>'Report Details'!$B$9</f>
        <v>0</v>
      </c>
      <c r="AB489" s="70">
        <f>'Report Details'!$B$10</f>
        <v>0</v>
      </c>
      <c r="AC48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89" s="70">
        <f>'Report Details'!$B$11</f>
        <v>0</v>
      </c>
      <c r="AE489" s="70"/>
      <c r="AF489" s="70"/>
    </row>
    <row r="490" spans="1:32" ht="16.5" customHeight="1" x14ac:dyDescent="0.3">
      <c r="A490" s="57"/>
      <c r="B490" s="57"/>
      <c r="C490" s="79"/>
      <c r="D490" s="71"/>
      <c r="E490" s="59"/>
      <c r="F490" s="59"/>
      <c r="G490" s="59"/>
      <c r="H490" s="60"/>
      <c r="I490" s="61"/>
      <c r="J490" s="60"/>
      <c r="K490" s="61"/>
      <c r="L490" s="139">
        <f>Inventory[[#This Row],[Sold - In-Store (Units)]]+Inventory[[#This Row],[Sold - Remotely (Units)]]</f>
        <v>0</v>
      </c>
      <c r="M490" s="140">
        <f>Inventory[[#This Row],[Sold - In-Store (Net Sales $)]]+Inventory[[#This Row],[Sold - Remotely (Net Sales $)]]</f>
        <v>0</v>
      </c>
      <c r="N490" s="60"/>
      <c r="O490" s="60"/>
      <c r="P490" s="60"/>
      <c r="Q490" s="60"/>
      <c r="R490" s="62"/>
      <c r="S490" s="63"/>
      <c r="T49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90" s="65"/>
      <c r="V490" s="66">
        <f>Inventory[[#This Row],[Net Weight/Unit]]*Inventory[[#This Row],[Closing Balance (Units)]]</f>
        <v>0</v>
      </c>
      <c r="W490" s="67">
        <f>Inventory[[#This Row],[Net Weight/Unit]]*Inventory[[#This Row],[Sold - Remotely (Units)]]</f>
        <v>0</v>
      </c>
      <c r="X490" s="67">
        <f>Inventory[[#This Row],[Net Weight/Unit]]*Inventory[[#This Row],[Sold - In-Store (Units)]]</f>
        <v>0</v>
      </c>
      <c r="Y490" s="67">
        <f>Inventory[[#This Row],[Net Weight/Unit]]*Inventory[[#This Row],[Sold - Total (Units)]]</f>
        <v>0</v>
      </c>
      <c r="Z490" s="70">
        <f>'Report Details'!$B$8</f>
        <v>0</v>
      </c>
      <c r="AA490" s="70">
        <f>'Report Details'!$B$9</f>
        <v>0</v>
      </c>
      <c r="AB490" s="70">
        <f>'Report Details'!$B$10</f>
        <v>0</v>
      </c>
      <c r="AC49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90" s="70">
        <f>'Report Details'!$B$11</f>
        <v>0</v>
      </c>
      <c r="AE490" s="70"/>
      <c r="AF490" s="70"/>
    </row>
    <row r="491" spans="1:32" ht="16.5" customHeight="1" x14ac:dyDescent="0.3">
      <c r="A491" s="57"/>
      <c r="B491" s="57"/>
      <c r="C491" s="79"/>
      <c r="D491" s="71"/>
      <c r="E491" s="59"/>
      <c r="F491" s="59"/>
      <c r="G491" s="59"/>
      <c r="H491" s="60"/>
      <c r="I491" s="61"/>
      <c r="J491" s="60"/>
      <c r="K491" s="61"/>
      <c r="L491" s="139">
        <f>Inventory[[#This Row],[Sold - In-Store (Units)]]+Inventory[[#This Row],[Sold - Remotely (Units)]]</f>
        <v>0</v>
      </c>
      <c r="M491" s="140">
        <f>Inventory[[#This Row],[Sold - In-Store (Net Sales $)]]+Inventory[[#This Row],[Sold - Remotely (Net Sales $)]]</f>
        <v>0</v>
      </c>
      <c r="N491" s="60"/>
      <c r="O491" s="60"/>
      <c r="P491" s="60"/>
      <c r="Q491" s="60"/>
      <c r="R491" s="62"/>
      <c r="S491" s="63"/>
      <c r="T491"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91" s="65"/>
      <c r="V491" s="66">
        <f>Inventory[[#This Row],[Net Weight/Unit]]*Inventory[[#This Row],[Closing Balance (Units)]]</f>
        <v>0</v>
      </c>
      <c r="W491" s="67">
        <f>Inventory[[#This Row],[Net Weight/Unit]]*Inventory[[#This Row],[Sold - Remotely (Units)]]</f>
        <v>0</v>
      </c>
      <c r="X491" s="67">
        <f>Inventory[[#This Row],[Net Weight/Unit]]*Inventory[[#This Row],[Sold - In-Store (Units)]]</f>
        <v>0</v>
      </c>
      <c r="Y491" s="67">
        <f>Inventory[[#This Row],[Net Weight/Unit]]*Inventory[[#This Row],[Sold - Total (Units)]]</f>
        <v>0</v>
      </c>
      <c r="Z491" s="70">
        <f>'Report Details'!$B$8</f>
        <v>0</v>
      </c>
      <c r="AA491" s="70">
        <f>'Report Details'!$B$9</f>
        <v>0</v>
      </c>
      <c r="AB491" s="70">
        <f>'Report Details'!$B$10</f>
        <v>0</v>
      </c>
      <c r="AC49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91" s="70">
        <f>'Report Details'!$B$11</f>
        <v>0</v>
      </c>
      <c r="AE491" s="70"/>
      <c r="AF491" s="70"/>
    </row>
    <row r="492" spans="1:32" ht="16.5" customHeight="1" x14ac:dyDescent="0.3">
      <c r="A492" s="57"/>
      <c r="B492" s="57"/>
      <c r="C492" s="79"/>
      <c r="D492" s="71"/>
      <c r="E492" s="59"/>
      <c r="F492" s="59"/>
      <c r="G492" s="59"/>
      <c r="H492" s="60"/>
      <c r="I492" s="61"/>
      <c r="J492" s="60"/>
      <c r="K492" s="61"/>
      <c r="L492" s="139">
        <f>Inventory[[#This Row],[Sold - In-Store (Units)]]+Inventory[[#This Row],[Sold - Remotely (Units)]]</f>
        <v>0</v>
      </c>
      <c r="M492" s="140">
        <f>Inventory[[#This Row],[Sold - In-Store (Net Sales $)]]+Inventory[[#This Row],[Sold - Remotely (Net Sales $)]]</f>
        <v>0</v>
      </c>
      <c r="N492" s="60"/>
      <c r="O492" s="60"/>
      <c r="P492" s="60"/>
      <c r="Q492" s="60"/>
      <c r="R492" s="62"/>
      <c r="S492" s="63"/>
      <c r="T492"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92" s="65"/>
      <c r="V492" s="66">
        <f>Inventory[[#This Row],[Net Weight/Unit]]*Inventory[[#This Row],[Closing Balance (Units)]]</f>
        <v>0</v>
      </c>
      <c r="W492" s="67">
        <f>Inventory[[#This Row],[Net Weight/Unit]]*Inventory[[#This Row],[Sold - Remotely (Units)]]</f>
        <v>0</v>
      </c>
      <c r="X492" s="67">
        <f>Inventory[[#This Row],[Net Weight/Unit]]*Inventory[[#This Row],[Sold - In-Store (Units)]]</f>
        <v>0</v>
      </c>
      <c r="Y492" s="67">
        <f>Inventory[[#This Row],[Net Weight/Unit]]*Inventory[[#This Row],[Sold - Total (Units)]]</f>
        <v>0</v>
      </c>
      <c r="Z492" s="70">
        <f>'Report Details'!$B$8</f>
        <v>0</v>
      </c>
      <c r="AA492" s="70">
        <f>'Report Details'!$B$9</f>
        <v>0</v>
      </c>
      <c r="AB492" s="70">
        <f>'Report Details'!$B$10</f>
        <v>0</v>
      </c>
      <c r="AC49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92" s="70">
        <f>'Report Details'!$B$11</f>
        <v>0</v>
      </c>
      <c r="AE492" s="70"/>
      <c r="AF492" s="70"/>
    </row>
    <row r="493" spans="1:32" ht="16.5" customHeight="1" x14ac:dyDescent="0.3">
      <c r="A493" s="57"/>
      <c r="B493" s="57"/>
      <c r="C493" s="79"/>
      <c r="D493" s="71"/>
      <c r="E493" s="59"/>
      <c r="F493" s="59"/>
      <c r="G493" s="59"/>
      <c r="H493" s="60"/>
      <c r="I493" s="61"/>
      <c r="J493" s="60"/>
      <c r="K493" s="61"/>
      <c r="L493" s="139">
        <f>Inventory[[#This Row],[Sold - In-Store (Units)]]+Inventory[[#This Row],[Sold - Remotely (Units)]]</f>
        <v>0</v>
      </c>
      <c r="M493" s="140">
        <f>Inventory[[#This Row],[Sold - In-Store (Net Sales $)]]+Inventory[[#This Row],[Sold - Remotely (Net Sales $)]]</f>
        <v>0</v>
      </c>
      <c r="N493" s="60"/>
      <c r="O493" s="60"/>
      <c r="P493" s="60"/>
      <c r="Q493" s="60"/>
      <c r="R493" s="62"/>
      <c r="S493" s="63"/>
      <c r="T493"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93" s="65"/>
      <c r="V493" s="66">
        <f>Inventory[[#This Row],[Net Weight/Unit]]*Inventory[[#This Row],[Closing Balance (Units)]]</f>
        <v>0</v>
      </c>
      <c r="W493" s="67">
        <f>Inventory[[#This Row],[Net Weight/Unit]]*Inventory[[#This Row],[Sold - Remotely (Units)]]</f>
        <v>0</v>
      </c>
      <c r="X493" s="67">
        <f>Inventory[[#This Row],[Net Weight/Unit]]*Inventory[[#This Row],[Sold - In-Store (Units)]]</f>
        <v>0</v>
      </c>
      <c r="Y493" s="67">
        <f>Inventory[[#This Row],[Net Weight/Unit]]*Inventory[[#This Row],[Sold - Total (Units)]]</f>
        <v>0</v>
      </c>
      <c r="Z493" s="70">
        <f>'Report Details'!$B$8</f>
        <v>0</v>
      </c>
      <c r="AA493" s="70">
        <f>'Report Details'!$B$9</f>
        <v>0</v>
      </c>
      <c r="AB493" s="70">
        <f>'Report Details'!$B$10</f>
        <v>0</v>
      </c>
      <c r="AC49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93" s="70">
        <f>'Report Details'!$B$11</f>
        <v>0</v>
      </c>
      <c r="AE493" s="70"/>
      <c r="AF493" s="70"/>
    </row>
    <row r="494" spans="1:32" ht="16.5" customHeight="1" x14ac:dyDescent="0.3">
      <c r="A494" s="57"/>
      <c r="B494" s="57"/>
      <c r="C494" s="79"/>
      <c r="D494" s="71"/>
      <c r="E494" s="59"/>
      <c r="F494" s="59"/>
      <c r="G494" s="59"/>
      <c r="H494" s="60"/>
      <c r="I494" s="61"/>
      <c r="J494" s="60"/>
      <c r="K494" s="61"/>
      <c r="L494" s="139">
        <f>Inventory[[#This Row],[Sold - In-Store (Units)]]+Inventory[[#This Row],[Sold - Remotely (Units)]]</f>
        <v>0</v>
      </c>
      <c r="M494" s="140">
        <f>Inventory[[#This Row],[Sold - In-Store (Net Sales $)]]+Inventory[[#This Row],[Sold - Remotely (Net Sales $)]]</f>
        <v>0</v>
      </c>
      <c r="N494" s="60"/>
      <c r="O494" s="60"/>
      <c r="P494" s="60"/>
      <c r="Q494" s="60"/>
      <c r="R494" s="62"/>
      <c r="S494" s="63"/>
      <c r="T494"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94" s="65"/>
      <c r="V494" s="66">
        <f>Inventory[[#This Row],[Net Weight/Unit]]*Inventory[[#This Row],[Closing Balance (Units)]]</f>
        <v>0</v>
      </c>
      <c r="W494" s="67">
        <f>Inventory[[#This Row],[Net Weight/Unit]]*Inventory[[#This Row],[Sold - Remotely (Units)]]</f>
        <v>0</v>
      </c>
      <c r="X494" s="67">
        <f>Inventory[[#This Row],[Net Weight/Unit]]*Inventory[[#This Row],[Sold - In-Store (Units)]]</f>
        <v>0</v>
      </c>
      <c r="Y494" s="67">
        <f>Inventory[[#This Row],[Net Weight/Unit]]*Inventory[[#This Row],[Sold - Total (Units)]]</f>
        <v>0</v>
      </c>
      <c r="Z494" s="70">
        <f>'Report Details'!$B$8</f>
        <v>0</v>
      </c>
      <c r="AA494" s="70">
        <f>'Report Details'!$B$9</f>
        <v>0</v>
      </c>
      <c r="AB494" s="70">
        <f>'Report Details'!$B$10</f>
        <v>0</v>
      </c>
      <c r="AC49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94" s="70">
        <f>'Report Details'!$B$11</f>
        <v>0</v>
      </c>
      <c r="AE494" s="70"/>
      <c r="AF494" s="70"/>
    </row>
    <row r="495" spans="1:32" ht="16.5" customHeight="1" x14ac:dyDescent="0.3">
      <c r="A495" s="57"/>
      <c r="B495" s="57"/>
      <c r="C495" s="79"/>
      <c r="D495" s="71"/>
      <c r="E495" s="59"/>
      <c r="F495" s="59"/>
      <c r="G495" s="59"/>
      <c r="H495" s="60"/>
      <c r="I495" s="61"/>
      <c r="J495" s="60"/>
      <c r="K495" s="61"/>
      <c r="L495" s="139">
        <f>Inventory[[#This Row],[Sold - In-Store (Units)]]+Inventory[[#This Row],[Sold - Remotely (Units)]]</f>
        <v>0</v>
      </c>
      <c r="M495" s="140">
        <f>Inventory[[#This Row],[Sold - In-Store (Net Sales $)]]+Inventory[[#This Row],[Sold - Remotely (Net Sales $)]]</f>
        <v>0</v>
      </c>
      <c r="N495" s="60"/>
      <c r="O495" s="60"/>
      <c r="P495" s="60"/>
      <c r="Q495" s="60"/>
      <c r="R495" s="62"/>
      <c r="S495" s="63"/>
      <c r="T495"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95" s="65"/>
      <c r="V495" s="66">
        <f>Inventory[[#This Row],[Net Weight/Unit]]*Inventory[[#This Row],[Closing Balance (Units)]]</f>
        <v>0</v>
      </c>
      <c r="W495" s="67">
        <f>Inventory[[#This Row],[Net Weight/Unit]]*Inventory[[#This Row],[Sold - Remotely (Units)]]</f>
        <v>0</v>
      </c>
      <c r="X495" s="67">
        <f>Inventory[[#This Row],[Net Weight/Unit]]*Inventory[[#This Row],[Sold - In-Store (Units)]]</f>
        <v>0</v>
      </c>
      <c r="Y495" s="67">
        <f>Inventory[[#This Row],[Net Weight/Unit]]*Inventory[[#This Row],[Sold - Total (Units)]]</f>
        <v>0</v>
      </c>
      <c r="Z495" s="70">
        <f>'Report Details'!$B$8</f>
        <v>0</v>
      </c>
      <c r="AA495" s="70">
        <f>'Report Details'!$B$9</f>
        <v>0</v>
      </c>
      <c r="AB495" s="70">
        <f>'Report Details'!$B$10</f>
        <v>0</v>
      </c>
      <c r="AC49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95" s="70">
        <f>'Report Details'!$B$11</f>
        <v>0</v>
      </c>
      <c r="AE495" s="70"/>
      <c r="AF495" s="70"/>
    </row>
    <row r="496" spans="1:32" ht="16.5" customHeight="1" x14ac:dyDescent="0.3">
      <c r="A496" s="57"/>
      <c r="B496" s="57"/>
      <c r="C496" s="79"/>
      <c r="D496" s="71"/>
      <c r="E496" s="59"/>
      <c r="F496" s="59"/>
      <c r="G496" s="59"/>
      <c r="H496" s="60"/>
      <c r="I496" s="61"/>
      <c r="J496" s="60"/>
      <c r="K496" s="61"/>
      <c r="L496" s="139">
        <f>Inventory[[#This Row],[Sold - In-Store (Units)]]+Inventory[[#This Row],[Sold - Remotely (Units)]]</f>
        <v>0</v>
      </c>
      <c r="M496" s="140">
        <f>Inventory[[#This Row],[Sold - In-Store (Net Sales $)]]+Inventory[[#This Row],[Sold - Remotely (Net Sales $)]]</f>
        <v>0</v>
      </c>
      <c r="N496" s="60"/>
      <c r="O496" s="60"/>
      <c r="P496" s="60"/>
      <c r="Q496" s="60"/>
      <c r="R496" s="62"/>
      <c r="S496" s="63"/>
      <c r="T496"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96" s="65"/>
      <c r="V496" s="66">
        <f>Inventory[[#This Row],[Net Weight/Unit]]*Inventory[[#This Row],[Closing Balance (Units)]]</f>
        <v>0</v>
      </c>
      <c r="W496" s="67">
        <f>Inventory[[#This Row],[Net Weight/Unit]]*Inventory[[#This Row],[Sold - Remotely (Units)]]</f>
        <v>0</v>
      </c>
      <c r="X496" s="67">
        <f>Inventory[[#This Row],[Net Weight/Unit]]*Inventory[[#This Row],[Sold - In-Store (Units)]]</f>
        <v>0</v>
      </c>
      <c r="Y496" s="67">
        <f>Inventory[[#This Row],[Net Weight/Unit]]*Inventory[[#This Row],[Sold - Total (Units)]]</f>
        <v>0</v>
      </c>
      <c r="Z496" s="70">
        <f>'Report Details'!$B$8</f>
        <v>0</v>
      </c>
      <c r="AA496" s="70">
        <f>'Report Details'!$B$9</f>
        <v>0</v>
      </c>
      <c r="AB496" s="70">
        <f>'Report Details'!$B$10</f>
        <v>0</v>
      </c>
      <c r="AC49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96" s="70">
        <f>'Report Details'!$B$11</f>
        <v>0</v>
      </c>
      <c r="AE496" s="70"/>
      <c r="AF496" s="70"/>
    </row>
    <row r="497" spans="1:32" ht="16.5" customHeight="1" x14ac:dyDescent="0.3">
      <c r="A497" s="57"/>
      <c r="B497" s="57"/>
      <c r="C497" s="79"/>
      <c r="D497" s="71"/>
      <c r="E497" s="59"/>
      <c r="F497" s="59"/>
      <c r="G497" s="59"/>
      <c r="H497" s="60"/>
      <c r="I497" s="61"/>
      <c r="J497" s="60"/>
      <c r="K497" s="61"/>
      <c r="L497" s="139">
        <f>Inventory[[#This Row],[Sold - In-Store (Units)]]+Inventory[[#This Row],[Sold - Remotely (Units)]]</f>
        <v>0</v>
      </c>
      <c r="M497" s="140">
        <f>Inventory[[#This Row],[Sold - In-Store (Net Sales $)]]+Inventory[[#This Row],[Sold - Remotely (Net Sales $)]]</f>
        <v>0</v>
      </c>
      <c r="N497" s="60"/>
      <c r="O497" s="60"/>
      <c r="P497" s="60"/>
      <c r="Q497" s="60"/>
      <c r="R497" s="62"/>
      <c r="S497" s="63"/>
      <c r="T497"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97" s="65"/>
      <c r="V497" s="66">
        <f>Inventory[[#This Row],[Net Weight/Unit]]*Inventory[[#This Row],[Closing Balance (Units)]]</f>
        <v>0</v>
      </c>
      <c r="W497" s="67">
        <f>Inventory[[#This Row],[Net Weight/Unit]]*Inventory[[#This Row],[Sold - Remotely (Units)]]</f>
        <v>0</v>
      </c>
      <c r="X497" s="67">
        <f>Inventory[[#This Row],[Net Weight/Unit]]*Inventory[[#This Row],[Sold - In-Store (Units)]]</f>
        <v>0</v>
      </c>
      <c r="Y497" s="67">
        <f>Inventory[[#This Row],[Net Weight/Unit]]*Inventory[[#This Row],[Sold - Total (Units)]]</f>
        <v>0</v>
      </c>
      <c r="Z497" s="70">
        <f>'Report Details'!$B$8</f>
        <v>0</v>
      </c>
      <c r="AA497" s="70">
        <f>'Report Details'!$B$9</f>
        <v>0</v>
      </c>
      <c r="AB497" s="70">
        <f>'Report Details'!$B$10</f>
        <v>0</v>
      </c>
      <c r="AC49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97" s="70">
        <f>'Report Details'!$B$11</f>
        <v>0</v>
      </c>
      <c r="AE497" s="70"/>
      <c r="AF497" s="70"/>
    </row>
    <row r="498" spans="1:32" ht="16.5" customHeight="1" x14ac:dyDescent="0.3">
      <c r="A498" s="57"/>
      <c r="B498" s="57"/>
      <c r="C498" s="79"/>
      <c r="D498" s="71"/>
      <c r="E498" s="59"/>
      <c r="F498" s="59"/>
      <c r="G498" s="59"/>
      <c r="H498" s="60"/>
      <c r="I498" s="61"/>
      <c r="J498" s="60"/>
      <c r="K498" s="61"/>
      <c r="L498" s="139">
        <f>Inventory[[#This Row],[Sold - In-Store (Units)]]+Inventory[[#This Row],[Sold - Remotely (Units)]]</f>
        <v>0</v>
      </c>
      <c r="M498" s="140">
        <f>Inventory[[#This Row],[Sold - In-Store (Net Sales $)]]+Inventory[[#This Row],[Sold - Remotely (Net Sales $)]]</f>
        <v>0</v>
      </c>
      <c r="N498" s="60"/>
      <c r="O498" s="60"/>
      <c r="P498" s="60"/>
      <c r="Q498" s="60"/>
      <c r="R498" s="62"/>
      <c r="S498" s="63"/>
      <c r="T498"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98" s="65"/>
      <c r="V498" s="66">
        <f>Inventory[[#This Row],[Net Weight/Unit]]*Inventory[[#This Row],[Closing Balance (Units)]]</f>
        <v>0</v>
      </c>
      <c r="W498" s="67">
        <f>Inventory[[#This Row],[Net Weight/Unit]]*Inventory[[#This Row],[Sold - Remotely (Units)]]</f>
        <v>0</v>
      </c>
      <c r="X498" s="67">
        <f>Inventory[[#This Row],[Net Weight/Unit]]*Inventory[[#This Row],[Sold - In-Store (Units)]]</f>
        <v>0</v>
      </c>
      <c r="Y498" s="67">
        <f>Inventory[[#This Row],[Net Weight/Unit]]*Inventory[[#This Row],[Sold - Total (Units)]]</f>
        <v>0</v>
      </c>
      <c r="Z498" s="70">
        <f>'Report Details'!$B$8</f>
        <v>0</v>
      </c>
      <c r="AA498" s="70">
        <f>'Report Details'!$B$9</f>
        <v>0</v>
      </c>
      <c r="AB498" s="70">
        <f>'Report Details'!$B$10</f>
        <v>0</v>
      </c>
      <c r="AC49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98" s="70">
        <f>'Report Details'!$B$11</f>
        <v>0</v>
      </c>
      <c r="AE498" s="70"/>
      <c r="AF498" s="70"/>
    </row>
    <row r="499" spans="1:32" ht="16.5" customHeight="1" x14ac:dyDescent="0.3">
      <c r="A499" s="57"/>
      <c r="B499" s="57"/>
      <c r="C499" s="79"/>
      <c r="D499" s="71"/>
      <c r="E499" s="59"/>
      <c r="F499" s="59"/>
      <c r="G499" s="59"/>
      <c r="H499" s="60"/>
      <c r="I499" s="61"/>
      <c r="J499" s="60"/>
      <c r="K499" s="61"/>
      <c r="L499" s="139">
        <f>Inventory[[#This Row],[Sold - In-Store (Units)]]+Inventory[[#This Row],[Sold - Remotely (Units)]]</f>
        <v>0</v>
      </c>
      <c r="M499" s="140">
        <f>Inventory[[#This Row],[Sold - In-Store (Net Sales $)]]+Inventory[[#This Row],[Sold - Remotely (Net Sales $)]]</f>
        <v>0</v>
      </c>
      <c r="N499" s="60"/>
      <c r="O499" s="60"/>
      <c r="P499" s="60"/>
      <c r="Q499" s="60"/>
      <c r="R499" s="62"/>
      <c r="S499" s="63"/>
      <c r="T499"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499" s="65"/>
      <c r="V499" s="66">
        <f>Inventory[[#This Row],[Net Weight/Unit]]*Inventory[[#This Row],[Closing Balance (Units)]]</f>
        <v>0</v>
      </c>
      <c r="W499" s="67">
        <f>Inventory[[#This Row],[Net Weight/Unit]]*Inventory[[#This Row],[Sold - Remotely (Units)]]</f>
        <v>0</v>
      </c>
      <c r="X499" s="67">
        <f>Inventory[[#This Row],[Net Weight/Unit]]*Inventory[[#This Row],[Sold - In-Store (Units)]]</f>
        <v>0</v>
      </c>
      <c r="Y499" s="67">
        <f>Inventory[[#This Row],[Net Weight/Unit]]*Inventory[[#This Row],[Sold - Total (Units)]]</f>
        <v>0</v>
      </c>
      <c r="Z499" s="70">
        <f>'Report Details'!$B$8</f>
        <v>0</v>
      </c>
      <c r="AA499" s="70">
        <f>'Report Details'!$B$9</f>
        <v>0</v>
      </c>
      <c r="AB499" s="70">
        <f>'Report Details'!$B$10</f>
        <v>0</v>
      </c>
      <c r="AC49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499" s="70">
        <f>'Report Details'!$B$11</f>
        <v>0</v>
      </c>
      <c r="AE499" s="70"/>
      <c r="AF499" s="70"/>
    </row>
    <row r="500" spans="1:32" ht="16.5" customHeight="1" x14ac:dyDescent="0.3">
      <c r="A500" s="57"/>
      <c r="B500" s="57"/>
      <c r="C500" s="79"/>
      <c r="D500" s="71"/>
      <c r="E500" s="59"/>
      <c r="F500" s="59"/>
      <c r="G500" s="59"/>
      <c r="H500" s="60"/>
      <c r="I500" s="61"/>
      <c r="J500" s="60"/>
      <c r="K500" s="61"/>
      <c r="L500" s="139">
        <f>Inventory[[#This Row],[Sold - In-Store (Units)]]+Inventory[[#This Row],[Sold - Remotely (Units)]]</f>
        <v>0</v>
      </c>
      <c r="M500" s="140">
        <f>Inventory[[#This Row],[Sold - In-Store (Net Sales $)]]+Inventory[[#This Row],[Sold - Remotely (Net Sales $)]]</f>
        <v>0</v>
      </c>
      <c r="N500" s="60"/>
      <c r="O500" s="60"/>
      <c r="P500" s="60"/>
      <c r="Q500" s="60"/>
      <c r="R500" s="62"/>
      <c r="S500" s="63"/>
      <c r="T500" s="64">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00" s="65"/>
      <c r="V500" s="66">
        <f>Inventory[[#This Row],[Net Weight/Unit]]*Inventory[[#This Row],[Closing Balance (Units)]]</f>
        <v>0</v>
      </c>
      <c r="W500" s="67">
        <f>Inventory[[#This Row],[Net Weight/Unit]]*Inventory[[#This Row],[Sold - Remotely (Units)]]</f>
        <v>0</v>
      </c>
      <c r="X500" s="67">
        <f>Inventory[[#This Row],[Net Weight/Unit]]*Inventory[[#This Row],[Sold - In-Store (Units)]]</f>
        <v>0</v>
      </c>
      <c r="Y500" s="67">
        <f>Inventory[[#This Row],[Net Weight/Unit]]*Inventory[[#This Row],[Sold - Total (Units)]]</f>
        <v>0</v>
      </c>
      <c r="Z500" s="70">
        <f>'Report Details'!$B$8</f>
        <v>0</v>
      </c>
      <c r="AA500" s="70">
        <f>'Report Details'!$B$9</f>
        <v>0</v>
      </c>
      <c r="AB500" s="70">
        <f>'Report Details'!$B$10</f>
        <v>0</v>
      </c>
      <c r="AC50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00" s="70">
        <f>'Report Details'!$B$11</f>
        <v>0</v>
      </c>
      <c r="AE500" s="70"/>
      <c r="AF500" s="70"/>
    </row>
    <row r="501" spans="1:32" ht="16.5" customHeight="1" x14ac:dyDescent="0.3">
      <c r="A501" s="80"/>
      <c r="B501" s="80"/>
      <c r="C501" s="81"/>
      <c r="D501" s="82"/>
      <c r="E501" s="83"/>
      <c r="F501" s="83"/>
      <c r="G501" s="83"/>
      <c r="H501" s="84"/>
      <c r="I501" s="85"/>
      <c r="J501" s="84"/>
      <c r="K501" s="85"/>
      <c r="L501" s="142">
        <f>Inventory[[#This Row],[Sold - In-Store (Units)]]+Inventory[[#This Row],[Sold - Remotely (Units)]]</f>
        <v>0</v>
      </c>
      <c r="M501" s="143">
        <f>Inventory[[#This Row],[Sold - In-Store (Net Sales $)]]+Inventory[[#This Row],[Sold - Remotely (Net Sales $)]]</f>
        <v>0</v>
      </c>
      <c r="N501" s="84"/>
      <c r="O501" s="84"/>
      <c r="P501" s="84"/>
      <c r="Q501" s="84"/>
      <c r="R501" s="86"/>
      <c r="S501" s="87"/>
      <c r="T501" s="88">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01" s="89"/>
      <c r="V501" s="90">
        <f>Inventory[[#This Row],[Net Weight/Unit]]*Inventory[[#This Row],[Closing Balance (Units)]]</f>
        <v>0</v>
      </c>
      <c r="W501" s="91">
        <f>Inventory[[#This Row],[Net Weight/Unit]]*Inventory[[#This Row],[Sold - Remotely (Units)]]</f>
        <v>0</v>
      </c>
      <c r="X501" s="91">
        <f>Inventory[[#This Row],[Net Weight/Unit]]*Inventory[[#This Row],[Sold - In-Store (Units)]]</f>
        <v>0</v>
      </c>
      <c r="Y501" s="91">
        <f>Inventory[[#This Row],[Net Weight/Unit]]*Inventory[[#This Row],[Sold - Total (Units)]]</f>
        <v>0</v>
      </c>
      <c r="Z501" s="70">
        <f>'Report Details'!$B$8</f>
        <v>0</v>
      </c>
      <c r="AA501" s="70">
        <f>'Report Details'!$B$9</f>
        <v>0</v>
      </c>
      <c r="AB501" s="70">
        <f>'Report Details'!$B$10</f>
        <v>0</v>
      </c>
      <c r="AC50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01" s="70">
        <f>'Report Details'!$B$11</f>
        <v>0</v>
      </c>
      <c r="AE501" s="70"/>
      <c r="AF501" s="70"/>
    </row>
    <row r="502" spans="1:32" ht="17.25" x14ac:dyDescent="0.3">
      <c r="A502" s="57"/>
      <c r="B502" s="57"/>
      <c r="C502" s="79"/>
      <c r="D502" s="71"/>
      <c r="E502" s="59"/>
      <c r="F502" s="59"/>
      <c r="G502" s="59"/>
      <c r="H502" s="60"/>
      <c r="I502" s="61"/>
      <c r="J502" s="60"/>
      <c r="K502" s="61"/>
      <c r="L502" s="139">
        <f>Inventory[[#This Row],[Sold - In-Store (Units)]]+Inventory[[#This Row],[Sold - Remotely (Units)]]</f>
        <v>0</v>
      </c>
      <c r="M502" s="141">
        <f>Inventory[[#This Row],[Sold - In-Store (Net Sales $)]]+Inventory[[#This Row],[Sold - Remotely (Net Sales $)]]</f>
        <v>0</v>
      </c>
      <c r="N502" s="60"/>
      <c r="O502" s="60"/>
      <c r="P502" s="60"/>
      <c r="Q502" s="60"/>
      <c r="R502" s="62"/>
      <c r="S502" s="63"/>
      <c r="T50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02" s="65"/>
      <c r="V502" s="66">
        <f>Inventory[[#This Row],[Net Weight/Unit]]*Inventory[[#This Row],[Closing Balance (Units)]]</f>
        <v>0</v>
      </c>
      <c r="W502" s="67">
        <f>Inventory[[#This Row],[Net Weight/Unit]]*Inventory[[#This Row],[Sold - Remotely (Units)]]</f>
        <v>0</v>
      </c>
      <c r="X502" s="67">
        <f>Inventory[[#This Row],[Net Weight/Unit]]*Inventory[[#This Row],[Sold - In-Store (Units)]]</f>
        <v>0</v>
      </c>
      <c r="Y502" s="67">
        <f>Inventory[[#This Row],[Net Weight/Unit]]*Inventory[[#This Row],[Sold - Total (Units)]]</f>
        <v>0</v>
      </c>
      <c r="Z502" s="70">
        <f>'Report Details'!$B$8</f>
        <v>0</v>
      </c>
      <c r="AA502" s="70">
        <f>'Report Details'!$B$9</f>
        <v>0</v>
      </c>
      <c r="AB502" s="70">
        <f>'Report Details'!$B$10</f>
        <v>0</v>
      </c>
      <c r="AC50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02" s="70">
        <f>'Report Details'!$B$11</f>
        <v>0</v>
      </c>
      <c r="AE502" s="70"/>
      <c r="AF502" s="70"/>
    </row>
    <row r="503" spans="1:32" ht="17.25" x14ac:dyDescent="0.3">
      <c r="A503" s="57"/>
      <c r="B503" s="57"/>
      <c r="C503" s="79"/>
      <c r="D503" s="71"/>
      <c r="E503" s="59"/>
      <c r="F503" s="59"/>
      <c r="G503" s="59"/>
      <c r="H503" s="60"/>
      <c r="I503" s="61"/>
      <c r="J503" s="60"/>
      <c r="K503" s="61"/>
      <c r="L503" s="139">
        <f>Inventory[[#This Row],[Sold - In-Store (Units)]]+Inventory[[#This Row],[Sold - Remotely (Units)]]</f>
        <v>0</v>
      </c>
      <c r="M503" s="141">
        <f>Inventory[[#This Row],[Sold - In-Store (Net Sales $)]]+Inventory[[#This Row],[Sold - Remotely (Net Sales $)]]</f>
        <v>0</v>
      </c>
      <c r="N503" s="60"/>
      <c r="O503" s="60"/>
      <c r="P503" s="60"/>
      <c r="Q503" s="60"/>
      <c r="R503" s="62"/>
      <c r="S503" s="63"/>
      <c r="T50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03" s="65"/>
      <c r="V503" s="66">
        <f>Inventory[[#This Row],[Net Weight/Unit]]*Inventory[[#This Row],[Closing Balance (Units)]]</f>
        <v>0</v>
      </c>
      <c r="W503" s="67">
        <f>Inventory[[#This Row],[Net Weight/Unit]]*Inventory[[#This Row],[Sold - Remotely (Units)]]</f>
        <v>0</v>
      </c>
      <c r="X503" s="67">
        <f>Inventory[[#This Row],[Net Weight/Unit]]*Inventory[[#This Row],[Sold - In-Store (Units)]]</f>
        <v>0</v>
      </c>
      <c r="Y503" s="67">
        <f>Inventory[[#This Row],[Net Weight/Unit]]*Inventory[[#This Row],[Sold - Total (Units)]]</f>
        <v>0</v>
      </c>
      <c r="Z503" s="70">
        <f>'Report Details'!$B$8</f>
        <v>0</v>
      </c>
      <c r="AA503" s="70">
        <f>'Report Details'!$B$9</f>
        <v>0</v>
      </c>
      <c r="AB503" s="70">
        <f>'Report Details'!$B$10</f>
        <v>0</v>
      </c>
      <c r="AC50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03" s="70">
        <f>'Report Details'!$B$11</f>
        <v>0</v>
      </c>
      <c r="AE503" s="70"/>
      <c r="AF503" s="70"/>
    </row>
    <row r="504" spans="1:32" ht="17.25" x14ac:dyDescent="0.3">
      <c r="A504" s="57"/>
      <c r="B504" s="57"/>
      <c r="C504" s="79"/>
      <c r="D504" s="71"/>
      <c r="E504" s="59"/>
      <c r="F504" s="59"/>
      <c r="G504" s="59"/>
      <c r="H504" s="60"/>
      <c r="I504" s="61"/>
      <c r="J504" s="60"/>
      <c r="K504" s="61"/>
      <c r="L504" s="139">
        <f>Inventory[[#This Row],[Sold - In-Store (Units)]]+Inventory[[#This Row],[Sold - Remotely (Units)]]</f>
        <v>0</v>
      </c>
      <c r="M504" s="141">
        <f>Inventory[[#This Row],[Sold - In-Store (Net Sales $)]]+Inventory[[#This Row],[Sold - Remotely (Net Sales $)]]</f>
        <v>0</v>
      </c>
      <c r="N504" s="60"/>
      <c r="O504" s="60"/>
      <c r="P504" s="60"/>
      <c r="Q504" s="60"/>
      <c r="R504" s="62"/>
      <c r="S504" s="63"/>
      <c r="T50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04" s="65"/>
      <c r="V504" s="66">
        <f>Inventory[[#This Row],[Net Weight/Unit]]*Inventory[[#This Row],[Closing Balance (Units)]]</f>
        <v>0</v>
      </c>
      <c r="W504" s="67">
        <f>Inventory[[#This Row],[Net Weight/Unit]]*Inventory[[#This Row],[Sold - Remotely (Units)]]</f>
        <v>0</v>
      </c>
      <c r="X504" s="67">
        <f>Inventory[[#This Row],[Net Weight/Unit]]*Inventory[[#This Row],[Sold - In-Store (Units)]]</f>
        <v>0</v>
      </c>
      <c r="Y504" s="67">
        <f>Inventory[[#This Row],[Net Weight/Unit]]*Inventory[[#This Row],[Sold - Total (Units)]]</f>
        <v>0</v>
      </c>
      <c r="Z504" s="70">
        <f>'Report Details'!$B$8</f>
        <v>0</v>
      </c>
      <c r="AA504" s="70">
        <f>'Report Details'!$B$9</f>
        <v>0</v>
      </c>
      <c r="AB504" s="70">
        <f>'Report Details'!$B$10</f>
        <v>0</v>
      </c>
      <c r="AC50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04" s="70">
        <f>'Report Details'!$B$11</f>
        <v>0</v>
      </c>
      <c r="AE504" s="70"/>
      <c r="AF504" s="70"/>
    </row>
    <row r="505" spans="1:32" ht="17.25" x14ac:dyDescent="0.3">
      <c r="A505" s="57"/>
      <c r="B505" s="57"/>
      <c r="C505" s="79"/>
      <c r="D505" s="71"/>
      <c r="E505" s="59"/>
      <c r="F505" s="59"/>
      <c r="G505" s="59"/>
      <c r="H505" s="60"/>
      <c r="I505" s="61"/>
      <c r="J505" s="60"/>
      <c r="K505" s="61"/>
      <c r="L505" s="139">
        <f>Inventory[[#This Row],[Sold - In-Store (Units)]]+Inventory[[#This Row],[Sold - Remotely (Units)]]</f>
        <v>0</v>
      </c>
      <c r="M505" s="141">
        <f>Inventory[[#This Row],[Sold - In-Store (Net Sales $)]]+Inventory[[#This Row],[Sold - Remotely (Net Sales $)]]</f>
        <v>0</v>
      </c>
      <c r="N505" s="60"/>
      <c r="O505" s="60"/>
      <c r="P505" s="60"/>
      <c r="Q505" s="60"/>
      <c r="R505" s="62"/>
      <c r="S505" s="63"/>
      <c r="T50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05" s="65"/>
      <c r="V505" s="66">
        <f>Inventory[[#This Row],[Net Weight/Unit]]*Inventory[[#This Row],[Closing Balance (Units)]]</f>
        <v>0</v>
      </c>
      <c r="W505" s="67">
        <f>Inventory[[#This Row],[Net Weight/Unit]]*Inventory[[#This Row],[Sold - Remotely (Units)]]</f>
        <v>0</v>
      </c>
      <c r="X505" s="67">
        <f>Inventory[[#This Row],[Net Weight/Unit]]*Inventory[[#This Row],[Sold - In-Store (Units)]]</f>
        <v>0</v>
      </c>
      <c r="Y505" s="67">
        <f>Inventory[[#This Row],[Net Weight/Unit]]*Inventory[[#This Row],[Sold - Total (Units)]]</f>
        <v>0</v>
      </c>
      <c r="Z505" s="70">
        <f>'Report Details'!$B$8</f>
        <v>0</v>
      </c>
      <c r="AA505" s="70">
        <f>'Report Details'!$B$9</f>
        <v>0</v>
      </c>
      <c r="AB505" s="70">
        <f>'Report Details'!$B$10</f>
        <v>0</v>
      </c>
      <c r="AC50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05" s="70">
        <f>'Report Details'!$B$11</f>
        <v>0</v>
      </c>
      <c r="AE505" s="70"/>
      <c r="AF505" s="70"/>
    </row>
    <row r="506" spans="1:32" ht="17.25" x14ac:dyDescent="0.3">
      <c r="A506" s="57"/>
      <c r="B506" s="57"/>
      <c r="C506" s="79"/>
      <c r="D506" s="71"/>
      <c r="E506" s="59"/>
      <c r="F506" s="59"/>
      <c r="G506" s="59"/>
      <c r="H506" s="60"/>
      <c r="I506" s="61"/>
      <c r="J506" s="60"/>
      <c r="K506" s="61"/>
      <c r="L506" s="139">
        <f>Inventory[[#This Row],[Sold - In-Store (Units)]]+Inventory[[#This Row],[Sold - Remotely (Units)]]</f>
        <v>0</v>
      </c>
      <c r="M506" s="141">
        <f>Inventory[[#This Row],[Sold - In-Store (Net Sales $)]]+Inventory[[#This Row],[Sold - Remotely (Net Sales $)]]</f>
        <v>0</v>
      </c>
      <c r="N506" s="60"/>
      <c r="O506" s="60"/>
      <c r="P506" s="60"/>
      <c r="Q506" s="60"/>
      <c r="R506" s="62"/>
      <c r="S506" s="63"/>
      <c r="T50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06" s="65"/>
      <c r="V506" s="66">
        <f>Inventory[[#This Row],[Net Weight/Unit]]*Inventory[[#This Row],[Closing Balance (Units)]]</f>
        <v>0</v>
      </c>
      <c r="W506" s="67">
        <f>Inventory[[#This Row],[Net Weight/Unit]]*Inventory[[#This Row],[Sold - Remotely (Units)]]</f>
        <v>0</v>
      </c>
      <c r="X506" s="67">
        <f>Inventory[[#This Row],[Net Weight/Unit]]*Inventory[[#This Row],[Sold - In-Store (Units)]]</f>
        <v>0</v>
      </c>
      <c r="Y506" s="67">
        <f>Inventory[[#This Row],[Net Weight/Unit]]*Inventory[[#This Row],[Sold - Total (Units)]]</f>
        <v>0</v>
      </c>
      <c r="Z506" s="70">
        <f>'Report Details'!$B$8</f>
        <v>0</v>
      </c>
      <c r="AA506" s="70">
        <f>'Report Details'!$B$9</f>
        <v>0</v>
      </c>
      <c r="AB506" s="70">
        <f>'Report Details'!$B$10</f>
        <v>0</v>
      </c>
      <c r="AC50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06" s="70">
        <f>'Report Details'!$B$11</f>
        <v>0</v>
      </c>
      <c r="AE506" s="70"/>
      <c r="AF506" s="70"/>
    </row>
    <row r="507" spans="1:32" ht="17.25" x14ac:dyDescent="0.3">
      <c r="A507" s="57"/>
      <c r="B507" s="57"/>
      <c r="C507" s="79"/>
      <c r="D507" s="71"/>
      <c r="E507" s="59"/>
      <c r="F507" s="59"/>
      <c r="G507" s="59"/>
      <c r="H507" s="60"/>
      <c r="I507" s="61"/>
      <c r="J507" s="60"/>
      <c r="K507" s="61"/>
      <c r="L507" s="139">
        <f>Inventory[[#This Row],[Sold - In-Store (Units)]]+Inventory[[#This Row],[Sold - Remotely (Units)]]</f>
        <v>0</v>
      </c>
      <c r="M507" s="141">
        <f>Inventory[[#This Row],[Sold - In-Store (Net Sales $)]]+Inventory[[#This Row],[Sold - Remotely (Net Sales $)]]</f>
        <v>0</v>
      </c>
      <c r="N507" s="60"/>
      <c r="O507" s="60"/>
      <c r="P507" s="60"/>
      <c r="Q507" s="60"/>
      <c r="R507" s="62"/>
      <c r="S507" s="63"/>
      <c r="T50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07" s="65"/>
      <c r="V507" s="66">
        <f>Inventory[[#This Row],[Net Weight/Unit]]*Inventory[[#This Row],[Closing Balance (Units)]]</f>
        <v>0</v>
      </c>
      <c r="W507" s="67">
        <f>Inventory[[#This Row],[Net Weight/Unit]]*Inventory[[#This Row],[Sold - Remotely (Units)]]</f>
        <v>0</v>
      </c>
      <c r="X507" s="67">
        <f>Inventory[[#This Row],[Net Weight/Unit]]*Inventory[[#This Row],[Sold - In-Store (Units)]]</f>
        <v>0</v>
      </c>
      <c r="Y507" s="67">
        <f>Inventory[[#This Row],[Net Weight/Unit]]*Inventory[[#This Row],[Sold - Total (Units)]]</f>
        <v>0</v>
      </c>
      <c r="Z507" s="70">
        <f>'Report Details'!$B$8</f>
        <v>0</v>
      </c>
      <c r="AA507" s="70">
        <f>'Report Details'!$B$9</f>
        <v>0</v>
      </c>
      <c r="AB507" s="70">
        <f>'Report Details'!$B$10</f>
        <v>0</v>
      </c>
      <c r="AC50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07" s="70">
        <f>'Report Details'!$B$11</f>
        <v>0</v>
      </c>
      <c r="AE507" s="70"/>
      <c r="AF507" s="70"/>
    </row>
    <row r="508" spans="1:32" ht="17.25" x14ac:dyDescent="0.3">
      <c r="A508" s="57"/>
      <c r="B508" s="57"/>
      <c r="C508" s="79"/>
      <c r="D508" s="71"/>
      <c r="E508" s="59"/>
      <c r="F508" s="59"/>
      <c r="G508" s="59"/>
      <c r="H508" s="60"/>
      <c r="I508" s="61"/>
      <c r="J508" s="60"/>
      <c r="K508" s="61"/>
      <c r="L508" s="139">
        <f>Inventory[[#This Row],[Sold - In-Store (Units)]]+Inventory[[#This Row],[Sold - Remotely (Units)]]</f>
        <v>0</v>
      </c>
      <c r="M508" s="141">
        <f>Inventory[[#This Row],[Sold - In-Store (Net Sales $)]]+Inventory[[#This Row],[Sold - Remotely (Net Sales $)]]</f>
        <v>0</v>
      </c>
      <c r="N508" s="60"/>
      <c r="O508" s="60"/>
      <c r="P508" s="60"/>
      <c r="Q508" s="60"/>
      <c r="R508" s="62"/>
      <c r="S508" s="63"/>
      <c r="T50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08" s="65"/>
      <c r="V508" s="66">
        <f>Inventory[[#This Row],[Net Weight/Unit]]*Inventory[[#This Row],[Closing Balance (Units)]]</f>
        <v>0</v>
      </c>
      <c r="W508" s="67">
        <f>Inventory[[#This Row],[Net Weight/Unit]]*Inventory[[#This Row],[Sold - Remotely (Units)]]</f>
        <v>0</v>
      </c>
      <c r="X508" s="67">
        <f>Inventory[[#This Row],[Net Weight/Unit]]*Inventory[[#This Row],[Sold - In-Store (Units)]]</f>
        <v>0</v>
      </c>
      <c r="Y508" s="67">
        <f>Inventory[[#This Row],[Net Weight/Unit]]*Inventory[[#This Row],[Sold - Total (Units)]]</f>
        <v>0</v>
      </c>
      <c r="Z508" s="70">
        <f>'Report Details'!$B$8</f>
        <v>0</v>
      </c>
      <c r="AA508" s="70">
        <f>'Report Details'!$B$9</f>
        <v>0</v>
      </c>
      <c r="AB508" s="70">
        <f>'Report Details'!$B$10</f>
        <v>0</v>
      </c>
      <c r="AC50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08" s="70">
        <f>'Report Details'!$B$11</f>
        <v>0</v>
      </c>
      <c r="AE508" s="70"/>
      <c r="AF508" s="70"/>
    </row>
    <row r="509" spans="1:32" ht="17.25" x14ac:dyDescent="0.3">
      <c r="A509" s="57"/>
      <c r="B509" s="57"/>
      <c r="C509" s="79"/>
      <c r="D509" s="71"/>
      <c r="E509" s="59"/>
      <c r="F509" s="59"/>
      <c r="G509" s="59"/>
      <c r="H509" s="60"/>
      <c r="I509" s="61"/>
      <c r="J509" s="60"/>
      <c r="K509" s="61"/>
      <c r="L509" s="139">
        <f>Inventory[[#This Row],[Sold - In-Store (Units)]]+Inventory[[#This Row],[Sold - Remotely (Units)]]</f>
        <v>0</v>
      </c>
      <c r="M509" s="141">
        <f>Inventory[[#This Row],[Sold - In-Store (Net Sales $)]]+Inventory[[#This Row],[Sold - Remotely (Net Sales $)]]</f>
        <v>0</v>
      </c>
      <c r="N509" s="60"/>
      <c r="O509" s="60"/>
      <c r="P509" s="60"/>
      <c r="Q509" s="60"/>
      <c r="R509" s="62"/>
      <c r="S509" s="63"/>
      <c r="T50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09" s="65"/>
      <c r="V509" s="66">
        <f>Inventory[[#This Row],[Net Weight/Unit]]*Inventory[[#This Row],[Closing Balance (Units)]]</f>
        <v>0</v>
      </c>
      <c r="W509" s="67">
        <f>Inventory[[#This Row],[Net Weight/Unit]]*Inventory[[#This Row],[Sold - Remotely (Units)]]</f>
        <v>0</v>
      </c>
      <c r="X509" s="67">
        <f>Inventory[[#This Row],[Net Weight/Unit]]*Inventory[[#This Row],[Sold - In-Store (Units)]]</f>
        <v>0</v>
      </c>
      <c r="Y509" s="67">
        <f>Inventory[[#This Row],[Net Weight/Unit]]*Inventory[[#This Row],[Sold - Total (Units)]]</f>
        <v>0</v>
      </c>
      <c r="Z509" s="70">
        <f>'Report Details'!$B$8</f>
        <v>0</v>
      </c>
      <c r="AA509" s="70">
        <f>'Report Details'!$B$9</f>
        <v>0</v>
      </c>
      <c r="AB509" s="70">
        <f>'Report Details'!$B$10</f>
        <v>0</v>
      </c>
      <c r="AC50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09" s="70">
        <f>'Report Details'!$B$11</f>
        <v>0</v>
      </c>
      <c r="AE509" s="70"/>
      <c r="AF509" s="70"/>
    </row>
    <row r="510" spans="1:32" ht="17.25" x14ac:dyDescent="0.3">
      <c r="A510" s="57"/>
      <c r="B510" s="57"/>
      <c r="C510" s="79"/>
      <c r="D510" s="71"/>
      <c r="E510" s="59"/>
      <c r="F510" s="59"/>
      <c r="G510" s="59"/>
      <c r="H510" s="60"/>
      <c r="I510" s="61"/>
      <c r="J510" s="60"/>
      <c r="K510" s="61"/>
      <c r="L510" s="139">
        <f>Inventory[[#This Row],[Sold - In-Store (Units)]]+Inventory[[#This Row],[Sold - Remotely (Units)]]</f>
        <v>0</v>
      </c>
      <c r="M510" s="141">
        <f>Inventory[[#This Row],[Sold - In-Store (Net Sales $)]]+Inventory[[#This Row],[Sold - Remotely (Net Sales $)]]</f>
        <v>0</v>
      </c>
      <c r="N510" s="60"/>
      <c r="O510" s="60"/>
      <c r="P510" s="60"/>
      <c r="Q510" s="60"/>
      <c r="R510" s="62"/>
      <c r="S510" s="63"/>
      <c r="T51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10" s="65"/>
      <c r="V510" s="66">
        <f>Inventory[[#This Row],[Net Weight/Unit]]*Inventory[[#This Row],[Closing Balance (Units)]]</f>
        <v>0</v>
      </c>
      <c r="W510" s="67">
        <f>Inventory[[#This Row],[Net Weight/Unit]]*Inventory[[#This Row],[Sold - Remotely (Units)]]</f>
        <v>0</v>
      </c>
      <c r="X510" s="67">
        <f>Inventory[[#This Row],[Net Weight/Unit]]*Inventory[[#This Row],[Sold - In-Store (Units)]]</f>
        <v>0</v>
      </c>
      <c r="Y510" s="67">
        <f>Inventory[[#This Row],[Net Weight/Unit]]*Inventory[[#This Row],[Sold - Total (Units)]]</f>
        <v>0</v>
      </c>
      <c r="Z510" s="70">
        <f>'Report Details'!$B$8</f>
        <v>0</v>
      </c>
      <c r="AA510" s="70">
        <f>'Report Details'!$B$9</f>
        <v>0</v>
      </c>
      <c r="AB510" s="70">
        <f>'Report Details'!$B$10</f>
        <v>0</v>
      </c>
      <c r="AC51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10" s="70">
        <f>'Report Details'!$B$11</f>
        <v>0</v>
      </c>
      <c r="AE510" s="70"/>
      <c r="AF510" s="70"/>
    </row>
    <row r="511" spans="1:32" ht="17.25" x14ac:dyDescent="0.3">
      <c r="A511" s="57"/>
      <c r="B511" s="57"/>
      <c r="C511" s="79"/>
      <c r="D511" s="71"/>
      <c r="E511" s="59"/>
      <c r="F511" s="59"/>
      <c r="G511" s="59"/>
      <c r="H511" s="60"/>
      <c r="I511" s="61"/>
      <c r="J511" s="60"/>
      <c r="K511" s="61"/>
      <c r="L511" s="139">
        <f>Inventory[[#This Row],[Sold - In-Store (Units)]]+Inventory[[#This Row],[Sold - Remotely (Units)]]</f>
        <v>0</v>
      </c>
      <c r="M511" s="141">
        <f>Inventory[[#This Row],[Sold - In-Store (Net Sales $)]]+Inventory[[#This Row],[Sold - Remotely (Net Sales $)]]</f>
        <v>0</v>
      </c>
      <c r="N511" s="60"/>
      <c r="O511" s="60"/>
      <c r="P511" s="60"/>
      <c r="Q511" s="60"/>
      <c r="R511" s="62"/>
      <c r="S511" s="63"/>
      <c r="T51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11" s="65"/>
      <c r="V511" s="66">
        <f>Inventory[[#This Row],[Net Weight/Unit]]*Inventory[[#This Row],[Closing Balance (Units)]]</f>
        <v>0</v>
      </c>
      <c r="W511" s="67">
        <f>Inventory[[#This Row],[Net Weight/Unit]]*Inventory[[#This Row],[Sold - Remotely (Units)]]</f>
        <v>0</v>
      </c>
      <c r="X511" s="67">
        <f>Inventory[[#This Row],[Net Weight/Unit]]*Inventory[[#This Row],[Sold - In-Store (Units)]]</f>
        <v>0</v>
      </c>
      <c r="Y511" s="67">
        <f>Inventory[[#This Row],[Net Weight/Unit]]*Inventory[[#This Row],[Sold - Total (Units)]]</f>
        <v>0</v>
      </c>
      <c r="Z511" s="70">
        <f>'Report Details'!$B$8</f>
        <v>0</v>
      </c>
      <c r="AA511" s="70">
        <f>'Report Details'!$B$9</f>
        <v>0</v>
      </c>
      <c r="AB511" s="70">
        <f>'Report Details'!$B$10</f>
        <v>0</v>
      </c>
      <c r="AC51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11" s="70">
        <f>'Report Details'!$B$11</f>
        <v>0</v>
      </c>
      <c r="AE511" s="70"/>
      <c r="AF511" s="70"/>
    </row>
    <row r="512" spans="1:32" ht="17.25" x14ac:dyDescent="0.3">
      <c r="A512" s="57"/>
      <c r="B512" s="57"/>
      <c r="C512" s="79"/>
      <c r="D512" s="71"/>
      <c r="E512" s="59"/>
      <c r="F512" s="59"/>
      <c r="G512" s="59"/>
      <c r="H512" s="60"/>
      <c r="I512" s="61"/>
      <c r="J512" s="60"/>
      <c r="K512" s="61"/>
      <c r="L512" s="139">
        <f>Inventory[[#This Row],[Sold - In-Store (Units)]]+Inventory[[#This Row],[Sold - Remotely (Units)]]</f>
        <v>0</v>
      </c>
      <c r="M512" s="141">
        <f>Inventory[[#This Row],[Sold - In-Store (Net Sales $)]]+Inventory[[#This Row],[Sold - Remotely (Net Sales $)]]</f>
        <v>0</v>
      </c>
      <c r="N512" s="60"/>
      <c r="O512" s="60"/>
      <c r="P512" s="60"/>
      <c r="Q512" s="60"/>
      <c r="R512" s="62"/>
      <c r="S512" s="63"/>
      <c r="T51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12" s="65"/>
      <c r="V512" s="66">
        <f>Inventory[[#This Row],[Net Weight/Unit]]*Inventory[[#This Row],[Closing Balance (Units)]]</f>
        <v>0</v>
      </c>
      <c r="W512" s="67">
        <f>Inventory[[#This Row],[Net Weight/Unit]]*Inventory[[#This Row],[Sold - Remotely (Units)]]</f>
        <v>0</v>
      </c>
      <c r="X512" s="67">
        <f>Inventory[[#This Row],[Net Weight/Unit]]*Inventory[[#This Row],[Sold - In-Store (Units)]]</f>
        <v>0</v>
      </c>
      <c r="Y512" s="67">
        <f>Inventory[[#This Row],[Net Weight/Unit]]*Inventory[[#This Row],[Sold - Total (Units)]]</f>
        <v>0</v>
      </c>
      <c r="Z512" s="70">
        <f>'Report Details'!$B$8</f>
        <v>0</v>
      </c>
      <c r="AA512" s="70">
        <f>'Report Details'!$B$9</f>
        <v>0</v>
      </c>
      <c r="AB512" s="70">
        <f>'Report Details'!$B$10</f>
        <v>0</v>
      </c>
      <c r="AC51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12" s="70">
        <f>'Report Details'!$B$11</f>
        <v>0</v>
      </c>
      <c r="AE512" s="70"/>
      <c r="AF512" s="70"/>
    </row>
    <row r="513" spans="1:32" ht="17.25" x14ac:dyDescent="0.3">
      <c r="A513" s="57"/>
      <c r="B513" s="57"/>
      <c r="C513" s="79"/>
      <c r="D513" s="71"/>
      <c r="E513" s="59"/>
      <c r="F513" s="59"/>
      <c r="G513" s="59"/>
      <c r="H513" s="60"/>
      <c r="I513" s="61"/>
      <c r="J513" s="60"/>
      <c r="K513" s="61"/>
      <c r="L513" s="139">
        <f>Inventory[[#This Row],[Sold - In-Store (Units)]]+Inventory[[#This Row],[Sold - Remotely (Units)]]</f>
        <v>0</v>
      </c>
      <c r="M513" s="141">
        <f>Inventory[[#This Row],[Sold - In-Store (Net Sales $)]]+Inventory[[#This Row],[Sold - Remotely (Net Sales $)]]</f>
        <v>0</v>
      </c>
      <c r="N513" s="60"/>
      <c r="O513" s="60"/>
      <c r="P513" s="60"/>
      <c r="Q513" s="60"/>
      <c r="R513" s="62"/>
      <c r="S513" s="63"/>
      <c r="T51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13" s="65"/>
      <c r="V513" s="66">
        <f>Inventory[[#This Row],[Net Weight/Unit]]*Inventory[[#This Row],[Closing Balance (Units)]]</f>
        <v>0</v>
      </c>
      <c r="W513" s="67">
        <f>Inventory[[#This Row],[Net Weight/Unit]]*Inventory[[#This Row],[Sold - Remotely (Units)]]</f>
        <v>0</v>
      </c>
      <c r="X513" s="67">
        <f>Inventory[[#This Row],[Net Weight/Unit]]*Inventory[[#This Row],[Sold - In-Store (Units)]]</f>
        <v>0</v>
      </c>
      <c r="Y513" s="67">
        <f>Inventory[[#This Row],[Net Weight/Unit]]*Inventory[[#This Row],[Sold - Total (Units)]]</f>
        <v>0</v>
      </c>
      <c r="Z513" s="70">
        <f>'Report Details'!$B$8</f>
        <v>0</v>
      </c>
      <c r="AA513" s="70">
        <f>'Report Details'!$B$9</f>
        <v>0</v>
      </c>
      <c r="AB513" s="70">
        <f>'Report Details'!$B$10</f>
        <v>0</v>
      </c>
      <c r="AC51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13" s="70">
        <f>'Report Details'!$B$11</f>
        <v>0</v>
      </c>
      <c r="AE513" s="70"/>
      <c r="AF513" s="70"/>
    </row>
    <row r="514" spans="1:32" ht="17.25" x14ac:dyDescent="0.3">
      <c r="A514" s="57"/>
      <c r="B514" s="57"/>
      <c r="C514" s="79"/>
      <c r="D514" s="71"/>
      <c r="E514" s="59"/>
      <c r="F514" s="59"/>
      <c r="G514" s="59"/>
      <c r="H514" s="60"/>
      <c r="I514" s="61"/>
      <c r="J514" s="60"/>
      <c r="K514" s="61"/>
      <c r="L514" s="139">
        <f>Inventory[[#This Row],[Sold - In-Store (Units)]]+Inventory[[#This Row],[Sold - Remotely (Units)]]</f>
        <v>0</v>
      </c>
      <c r="M514" s="141">
        <f>Inventory[[#This Row],[Sold - In-Store (Net Sales $)]]+Inventory[[#This Row],[Sold - Remotely (Net Sales $)]]</f>
        <v>0</v>
      </c>
      <c r="N514" s="60"/>
      <c r="O514" s="60"/>
      <c r="P514" s="60"/>
      <c r="Q514" s="60"/>
      <c r="R514" s="62"/>
      <c r="S514" s="63"/>
      <c r="T51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14" s="65"/>
      <c r="V514" s="66">
        <f>Inventory[[#This Row],[Net Weight/Unit]]*Inventory[[#This Row],[Closing Balance (Units)]]</f>
        <v>0</v>
      </c>
      <c r="W514" s="67">
        <f>Inventory[[#This Row],[Net Weight/Unit]]*Inventory[[#This Row],[Sold - Remotely (Units)]]</f>
        <v>0</v>
      </c>
      <c r="X514" s="67">
        <f>Inventory[[#This Row],[Net Weight/Unit]]*Inventory[[#This Row],[Sold - In-Store (Units)]]</f>
        <v>0</v>
      </c>
      <c r="Y514" s="67">
        <f>Inventory[[#This Row],[Net Weight/Unit]]*Inventory[[#This Row],[Sold - Total (Units)]]</f>
        <v>0</v>
      </c>
      <c r="Z514" s="70">
        <f>'Report Details'!$B$8</f>
        <v>0</v>
      </c>
      <c r="AA514" s="70">
        <f>'Report Details'!$B$9</f>
        <v>0</v>
      </c>
      <c r="AB514" s="70">
        <f>'Report Details'!$B$10</f>
        <v>0</v>
      </c>
      <c r="AC51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14" s="70">
        <f>'Report Details'!$B$11</f>
        <v>0</v>
      </c>
      <c r="AE514" s="70"/>
      <c r="AF514" s="70"/>
    </row>
    <row r="515" spans="1:32" ht="17.25" x14ac:dyDescent="0.3">
      <c r="A515" s="57"/>
      <c r="B515" s="57"/>
      <c r="C515" s="79"/>
      <c r="D515" s="71"/>
      <c r="E515" s="59"/>
      <c r="F515" s="59"/>
      <c r="G515" s="59"/>
      <c r="H515" s="60"/>
      <c r="I515" s="61"/>
      <c r="J515" s="60"/>
      <c r="K515" s="61"/>
      <c r="L515" s="139">
        <f>Inventory[[#This Row],[Sold - In-Store (Units)]]+Inventory[[#This Row],[Sold - Remotely (Units)]]</f>
        <v>0</v>
      </c>
      <c r="M515" s="141">
        <f>Inventory[[#This Row],[Sold - In-Store (Net Sales $)]]+Inventory[[#This Row],[Sold - Remotely (Net Sales $)]]</f>
        <v>0</v>
      </c>
      <c r="N515" s="60"/>
      <c r="O515" s="60"/>
      <c r="P515" s="60"/>
      <c r="Q515" s="60"/>
      <c r="R515" s="62"/>
      <c r="S515" s="63"/>
      <c r="T51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15" s="65"/>
      <c r="V515" s="66">
        <f>Inventory[[#This Row],[Net Weight/Unit]]*Inventory[[#This Row],[Closing Balance (Units)]]</f>
        <v>0</v>
      </c>
      <c r="W515" s="67">
        <f>Inventory[[#This Row],[Net Weight/Unit]]*Inventory[[#This Row],[Sold - Remotely (Units)]]</f>
        <v>0</v>
      </c>
      <c r="X515" s="67">
        <f>Inventory[[#This Row],[Net Weight/Unit]]*Inventory[[#This Row],[Sold - In-Store (Units)]]</f>
        <v>0</v>
      </c>
      <c r="Y515" s="67">
        <f>Inventory[[#This Row],[Net Weight/Unit]]*Inventory[[#This Row],[Sold - Total (Units)]]</f>
        <v>0</v>
      </c>
      <c r="Z515" s="70">
        <f>'Report Details'!$B$8</f>
        <v>0</v>
      </c>
      <c r="AA515" s="70">
        <f>'Report Details'!$B$9</f>
        <v>0</v>
      </c>
      <c r="AB515" s="70">
        <f>'Report Details'!$B$10</f>
        <v>0</v>
      </c>
      <c r="AC51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15" s="70">
        <f>'Report Details'!$B$11</f>
        <v>0</v>
      </c>
      <c r="AE515" s="70"/>
      <c r="AF515" s="70"/>
    </row>
    <row r="516" spans="1:32" ht="17.25" x14ac:dyDescent="0.3">
      <c r="A516" s="57"/>
      <c r="B516" s="57"/>
      <c r="C516" s="79"/>
      <c r="D516" s="71"/>
      <c r="E516" s="59"/>
      <c r="F516" s="59"/>
      <c r="G516" s="59"/>
      <c r="H516" s="60"/>
      <c r="I516" s="61"/>
      <c r="J516" s="60"/>
      <c r="K516" s="61"/>
      <c r="L516" s="139">
        <f>Inventory[[#This Row],[Sold - In-Store (Units)]]+Inventory[[#This Row],[Sold - Remotely (Units)]]</f>
        <v>0</v>
      </c>
      <c r="M516" s="141">
        <f>Inventory[[#This Row],[Sold - In-Store (Net Sales $)]]+Inventory[[#This Row],[Sold - Remotely (Net Sales $)]]</f>
        <v>0</v>
      </c>
      <c r="N516" s="60"/>
      <c r="O516" s="60"/>
      <c r="P516" s="60"/>
      <c r="Q516" s="60"/>
      <c r="R516" s="62"/>
      <c r="S516" s="63"/>
      <c r="T51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16" s="65"/>
      <c r="V516" s="66">
        <f>Inventory[[#This Row],[Net Weight/Unit]]*Inventory[[#This Row],[Closing Balance (Units)]]</f>
        <v>0</v>
      </c>
      <c r="W516" s="67">
        <f>Inventory[[#This Row],[Net Weight/Unit]]*Inventory[[#This Row],[Sold - Remotely (Units)]]</f>
        <v>0</v>
      </c>
      <c r="X516" s="67">
        <f>Inventory[[#This Row],[Net Weight/Unit]]*Inventory[[#This Row],[Sold - In-Store (Units)]]</f>
        <v>0</v>
      </c>
      <c r="Y516" s="67">
        <f>Inventory[[#This Row],[Net Weight/Unit]]*Inventory[[#This Row],[Sold - Total (Units)]]</f>
        <v>0</v>
      </c>
      <c r="Z516" s="70">
        <f>'Report Details'!$B$8</f>
        <v>0</v>
      </c>
      <c r="AA516" s="70">
        <f>'Report Details'!$B$9</f>
        <v>0</v>
      </c>
      <c r="AB516" s="70">
        <f>'Report Details'!$B$10</f>
        <v>0</v>
      </c>
      <c r="AC51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16" s="70">
        <f>'Report Details'!$B$11</f>
        <v>0</v>
      </c>
      <c r="AE516" s="70"/>
      <c r="AF516" s="70"/>
    </row>
    <row r="517" spans="1:32" ht="17.25" x14ac:dyDescent="0.3">
      <c r="A517" s="57"/>
      <c r="B517" s="57"/>
      <c r="C517" s="79"/>
      <c r="D517" s="71"/>
      <c r="E517" s="59"/>
      <c r="F517" s="59"/>
      <c r="G517" s="59"/>
      <c r="H517" s="60"/>
      <c r="I517" s="61"/>
      <c r="J517" s="60"/>
      <c r="K517" s="61"/>
      <c r="L517" s="139">
        <f>Inventory[[#This Row],[Sold - In-Store (Units)]]+Inventory[[#This Row],[Sold - Remotely (Units)]]</f>
        <v>0</v>
      </c>
      <c r="M517" s="141">
        <f>Inventory[[#This Row],[Sold - In-Store (Net Sales $)]]+Inventory[[#This Row],[Sold - Remotely (Net Sales $)]]</f>
        <v>0</v>
      </c>
      <c r="N517" s="60"/>
      <c r="O517" s="60"/>
      <c r="P517" s="60"/>
      <c r="Q517" s="60"/>
      <c r="R517" s="62"/>
      <c r="S517" s="63"/>
      <c r="T51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17" s="65"/>
      <c r="V517" s="66">
        <f>Inventory[[#This Row],[Net Weight/Unit]]*Inventory[[#This Row],[Closing Balance (Units)]]</f>
        <v>0</v>
      </c>
      <c r="W517" s="67">
        <f>Inventory[[#This Row],[Net Weight/Unit]]*Inventory[[#This Row],[Sold - Remotely (Units)]]</f>
        <v>0</v>
      </c>
      <c r="X517" s="67">
        <f>Inventory[[#This Row],[Net Weight/Unit]]*Inventory[[#This Row],[Sold - In-Store (Units)]]</f>
        <v>0</v>
      </c>
      <c r="Y517" s="67">
        <f>Inventory[[#This Row],[Net Weight/Unit]]*Inventory[[#This Row],[Sold - Total (Units)]]</f>
        <v>0</v>
      </c>
      <c r="Z517" s="70">
        <f>'Report Details'!$B$8</f>
        <v>0</v>
      </c>
      <c r="AA517" s="70">
        <f>'Report Details'!$B$9</f>
        <v>0</v>
      </c>
      <c r="AB517" s="70">
        <f>'Report Details'!$B$10</f>
        <v>0</v>
      </c>
      <c r="AC51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17" s="70">
        <f>'Report Details'!$B$11</f>
        <v>0</v>
      </c>
      <c r="AE517" s="70"/>
      <c r="AF517" s="70"/>
    </row>
    <row r="518" spans="1:32" ht="17.25" x14ac:dyDescent="0.3">
      <c r="A518" s="57"/>
      <c r="B518" s="57"/>
      <c r="C518" s="79"/>
      <c r="D518" s="71"/>
      <c r="E518" s="59"/>
      <c r="F518" s="59"/>
      <c r="G518" s="59"/>
      <c r="H518" s="60"/>
      <c r="I518" s="61"/>
      <c r="J518" s="60"/>
      <c r="K518" s="61"/>
      <c r="L518" s="139">
        <f>Inventory[[#This Row],[Sold - In-Store (Units)]]+Inventory[[#This Row],[Sold - Remotely (Units)]]</f>
        <v>0</v>
      </c>
      <c r="M518" s="141">
        <f>Inventory[[#This Row],[Sold - In-Store (Net Sales $)]]+Inventory[[#This Row],[Sold - Remotely (Net Sales $)]]</f>
        <v>0</v>
      </c>
      <c r="N518" s="60"/>
      <c r="O518" s="60"/>
      <c r="P518" s="60"/>
      <c r="Q518" s="60"/>
      <c r="R518" s="62"/>
      <c r="S518" s="63"/>
      <c r="T51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18" s="65"/>
      <c r="V518" s="66">
        <f>Inventory[[#This Row],[Net Weight/Unit]]*Inventory[[#This Row],[Closing Balance (Units)]]</f>
        <v>0</v>
      </c>
      <c r="W518" s="67">
        <f>Inventory[[#This Row],[Net Weight/Unit]]*Inventory[[#This Row],[Sold - Remotely (Units)]]</f>
        <v>0</v>
      </c>
      <c r="X518" s="67">
        <f>Inventory[[#This Row],[Net Weight/Unit]]*Inventory[[#This Row],[Sold - In-Store (Units)]]</f>
        <v>0</v>
      </c>
      <c r="Y518" s="67">
        <f>Inventory[[#This Row],[Net Weight/Unit]]*Inventory[[#This Row],[Sold - Total (Units)]]</f>
        <v>0</v>
      </c>
      <c r="Z518" s="70">
        <f>'Report Details'!$B$8</f>
        <v>0</v>
      </c>
      <c r="AA518" s="70">
        <f>'Report Details'!$B$9</f>
        <v>0</v>
      </c>
      <c r="AB518" s="70">
        <f>'Report Details'!$B$10</f>
        <v>0</v>
      </c>
      <c r="AC51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18" s="70">
        <f>'Report Details'!$B$11</f>
        <v>0</v>
      </c>
      <c r="AE518" s="70"/>
      <c r="AF518" s="70"/>
    </row>
    <row r="519" spans="1:32" ht="17.25" x14ac:dyDescent="0.3">
      <c r="A519" s="57"/>
      <c r="B519" s="57"/>
      <c r="C519" s="79"/>
      <c r="D519" s="71"/>
      <c r="E519" s="59"/>
      <c r="F519" s="59"/>
      <c r="G519" s="59"/>
      <c r="H519" s="60"/>
      <c r="I519" s="61"/>
      <c r="J519" s="60"/>
      <c r="K519" s="61"/>
      <c r="L519" s="139">
        <f>Inventory[[#This Row],[Sold - In-Store (Units)]]+Inventory[[#This Row],[Sold - Remotely (Units)]]</f>
        <v>0</v>
      </c>
      <c r="M519" s="141">
        <f>Inventory[[#This Row],[Sold - In-Store (Net Sales $)]]+Inventory[[#This Row],[Sold - Remotely (Net Sales $)]]</f>
        <v>0</v>
      </c>
      <c r="N519" s="60"/>
      <c r="O519" s="60"/>
      <c r="P519" s="60"/>
      <c r="Q519" s="60"/>
      <c r="R519" s="62"/>
      <c r="S519" s="63"/>
      <c r="T51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19" s="65"/>
      <c r="V519" s="66">
        <f>Inventory[[#This Row],[Net Weight/Unit]]*Inventory[[#This Row],[Closing Balance (Units)]]</f>
        <v>0</v>
      </c>
      <c r="W519" s="67">
        <f>Inventory[[#This Row],[Net Weight/Unit]]*Inventory[[#This Row],[Sold - Remotely (Units)]]</f>
        <v>0</v>
      </c>
      <c r="X519" s="67">
        <f>Inventory[[#This Row],[Net Weight/Unit]]*Inventory[[#This Row],[Sold - In-Store (Units)]]</f>
        <v>0</v>
      </c>
      <c r="Y519" s="67">
        <f>Inventory[[#This Row],[Net Weight/Unit]]*Inventory[[#This Row],[Sold - Total (Units)]]</f>
        <v>0</v>
      </c>
      <c r="Z519" s="70">
        <f>'Report Details'!$B$8</f>
        <v>0</v>
      </c>
      <c r="AA519" s="70">
        <f>'Report Details'!$B$9</f>
        <v>0</v>
      </c>
      <c r="AB519" s="70">
        <f>'Report Details'!$B$10</f>
        <v>0</v>
      </c>
      <c r="AC51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19" s="70">
        <f>'Report Details'!$B$11</f>
        <v>0</v>
      </c>
      <c r="AE519" s="70"/>
      <c r="AF519" s="70"/>
    </row>
    <row r="520" spans="1:32" ht="17.25" x14ac:dyDescent="0.3">
      <c r="A520" s="57"/>
      <c r="B520" s="57"/>
      <c r="C520" s="79"/>
      <c r="D520" s="71"/>
      <c r="E520" s="59"/>
      <c r="F520" s="59"/>
      <c r="G520" s="59"/>
      <c r="H520" s="60"/>
      <c r="I520" s="61"/>
      <c r="J520" s="60"/>
      <c r="K520" s="61"/>
      <c r="L520" s="139">
        <f>Inventory[[#This Row],[Sold - In-Store (Units)]]+Inventory[[#This Row],[Sold - Remotely (Units)]]</f>
        <v>0</v>
      </c>
      <c r="M520" s="141">
        <f>Inventory[[#This Row],[Sold - In-Store (Net Sales $)]]+Inventory[[#This Row],[Sold - Remotely (Net Sales $)]]</f>
        <v>0</v>
      </c>
      <c r="N520" s="60"/>
      <c r="O520" s="60"/>
      <c r="P520" s="60"/>
      <c r="Q520" s="60"/>
      <c r="R520" s="62"/>
      <c r="S520" s="63"/>
      <c r="T52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20" s="65"/>
      <c r="V520" s="66">
        <f>Inventory[[#This Row],[Net Weight/Unit]]*Inventory[[#This Row],[Closing Balance (Units)]]</f>
        <v>0</v>
      </c>
      <c r="W520" s="67">
        <f>Inventory[[#This Row],[Net Weight/Unit]]*Inventory[[#This Row],[Sold - Remotely (Units)]]</f>
        <v>0</v>
      </c>
      <c r="X520" s="67">
        <f>Inventory[[#This Row],[Net Weight/Unit]]*Inventory[[#This Row],[Sold - In-Store (Units)]]</f>
        <v>0</v>
      </c>
      <c r="Y520" s="67">
        <f>Inventory[[#This Row],[Net Weight/Unit]]*Inventory[[#This Row],[Sold - Total (Units)]]</f>
        <v>0</v>
      </c>
      <c r="Z520" s="70">
        <f>'Report Details'!$B$8</f>
        <v>0</v>
      </c>
      <c r="AA520" s="70">
        <f>'Report Details'!$B$9</f>
        <v>0</v>
      </c>
      <c r="AB520" s="70">
        <f>'Report Details'!$B$10</f>
        <v>0</v>
      </c>
      <c r="AC52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20" s="70">
        <f>'Report Details'!$B$11</f>
        <v>0</v>
      </c>
      <c r="AE520" s="70"/>
      <c r="AF520" s="70"/>
    </row>
    <row r="521" spans="1:32" ht="17.25" x14ac:dyDescent="0.3">
      <c r="A521" s="57"/>
      <c r="B521" s="57"/>
      <c r="C521" s="79"/>
      <c r="D521" s="71"/>
      <c r="E521" s="59"/>
      <c r="F521" s="59"/>
      <c r="G521" s="59"/>
      <c r="H521" s="60"/>
      <c r="I521" s="61"/>
      <c r="J521" s="60"/>
      <c r="K521" s="61"/>
      <c r="L521" s="139">
        <f>Inventory[[#This Row],[Sold - In-Store (Units)]]+Inventory[[#This Row],[Sold - Remotely (Units)]]</f>
        <v>0</v>
      </c>
      <c r="M521" s="141">
        <f>Inventory[[#This Row],[Sold - In-Store (Net Sales $)]]+Inventory[[#This Row],[Sold - Remotely (Net Sales $)]]</f>
        <v>0</v>
      </c>
      <c r="N521" s="60"/>
      <c r="O521" s="60"/>
      <c r="P521" s="60"/>
      <c r="Q521" s="60"/>
      <c r="R521" s="62"/>
      <c r="S521" s="63"/>
      <c r="T52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21" s="65"/>
      <c r="V521" s="66">
        <f>Inventory[[#This Row],[Net Weight/Unit]]*Inventory[[#This Row],[Closing Balance (Units)]]</f>
        <v>0</v>
      </c>
      <c r="W521" s="67">
        <f>Inventory[[#This Row],[Net Weight/Unit]]*Inventory[[#This Row],[Sold - Remotely (Units)]]</f>
        <v>0</v>
      </c>
      <c r="X521" s="67">
        <f>Inventory[[#This Row],[Net Weight/Unit]]*Inventory[[#This Row],[Sold - In-Store (Units)]]</f>
        <v>0</v>
      </c>
      <c r="Y521" s="67">
        <f>Inventory[[#This Row],[Net Weight/Unit]]*Inventory[[#This Row],[Sold - Total (Units)]]</f>
        <v>0</v>
      </c>
      <c r="Z521" s="70">
        <f>'Report Details'!$B$8</f>
        <v>0</v>
      </c>
      <c r="AA521" s="70">
        <f>'Report Details'!$B$9</f>
        <v>0</v>
      </c>
      <c r="AB521" s="70">
        <f>'Report Details'!$B$10</f>
        <v>0</v>
      </c>
      <c r="AC52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21" s="70">
        <f>'Report Details'!$B$11</f>
        <v>0</v>
      </c>
      <c r="AE521" s="70"/>
      <c r="AF521" s="70"/>
    </row>
    <row r="522" spans="1:32" ht="17.25" x14ac:dyDescent="0.3">
      <c r="A522" s="57"/>
      <c r="B522" s="57"/>
      <c r="C522" s="79"/>
      <c r="D522" s="71"/>
      <c r="E522" s="59"/>
      <c r="F522" s="59"/>
      <c r="G522" s="59"/>
      <c r="H522" s="60"/>
      <c r="I522" s="61"/>
      <c r="J522" s="60"/>
      <c r="K522" s="61"/>
      <c r="L522" s="139">
        <f>Inventory[[#This Row],[Sold - In-Store (Units)]]+Inventory[[#This Row],[Sold - Remotely (Units)]]</f>
        <v>0</v>
      </c>
      <c r="M522" s="141">
        <f>Inventory[[#This Row],[Sold - In-Store (Net Sales $)]]+Inventory[[#This Row],[Sold - Remotely (Net Sales $)]]</f>
        <v>0</v>
      </c>
      <c r="N522" s="60"/>
      <c r="O522" s="60"/>
      <c r="P522" s="60"/>
      <c r="Q522" s="60"/>
      <c r="R522" s="62"/>
      <c r="S522" s="63"/>
      <c r="T52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22" s="65"/>
      <c r="V522" s="66">
        <f>Inventory[[#This Row],[Net Weight/Unit]]*Inventory[[#This Row],[Closing Balance (Units)]]</f>
        <v>0</v>
      </c>
      <c r="W522" s="67">
        <f>Inventory[[#This Row],[Net Weight/Unit]]*Inventory[[#This Row],[Sold - Remotely (Units)]]</f>
        <v>0</v>
      </c>
      <c r="X522" s="67">
        <f>Inventory[[#This Row],[Net Weight/Unit]]*Inventory[[#This Row],[Sold - In-Store (Units)]]</f>
        <v>0</v>
      </c>
      <c r="Y522" s="67">
        <f>Inventory[[#This Row],[Net Weight/Unit]]*Inventory[[#This Row],[Sold - Total (Units)]]</f>
        <v>0</v>
      </c>
      <c r="Z522" s="70">
        <f>'Report Details'!$B$8</f>
        <v>0</v>
      </c>
      <c r="AA522" s="70">
        <f>'Report Details'!$B$9</f>
        <v>0</v>
      </c>
      <c r="AB522" s="70">
        <f>'Report Details'!$B$10</f>
        <v>0</v>
      </c>
      <c r="AC52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22" s="70">
        <f>'Report Details'!$B$11</f>
        <v>0</v>
      </c>
      <c r="AE522" s="70"/>
      <c r="AF522" s="70"/>
    </row>
    <row r="523" spans="1:32" ht="17.25" x14ac:dyDescent="0.3">
      <c r="A523" s="57"/>
      <c r="B523" s="57"/>
      <c r="C523" s="79"/>
      <c r="D523" s="71"/>
      <c r="E523" s="59"/>
      <c r="F523" s="59"/>
      <c r="G523" s="59"/>
      <c r="H523" s="60"/>
      <c r="I523" s="61"/>
      <c r="J523" s="60"/>
      <c r="K523" s="61"/>
      <c r="L523" s="139">
        <f>Inventory[[#This Row],[Sold - In-Store (Units)]]+Inventory[[#This Row],[Sold - Remotely (Units)]]</f>
        <v>0</v>
      </c>
      <c r="M523" s="141">
        <f>Inventory[[#This Row],[Sold - In-Store (Net Sales $)]]+Inventory[[#This Row],[Sold - Remotely (Net Sales $)]]</f>
        <v>0</v>
      </c>
      <c r="N523" s="60"/>
      <c r="O523" s="60"/>
      <c r="P523" s="60"/>
      <c r="Q523" s="60"/>
      <c r="R523" s="62"/>
      <c r="S523" s="63"/>
      <c r="T52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23" s="65"/>
      <c r="V523" s="66">
        <f>Inventory[[#This Row],[Net Weight/Unit]]*Inventory[[#This Row],[Closing Balance (Units)]]</f>
        <v>0</v>
      </c>
      <c r="W523" s="67">
        <f>Inventory[[#This Row],[Net Weight/Unit]]*Inventory[[#This Row],[Sold - Remotely (Units)]]</f>
        <v>0</v>
      </c>
      <c r="X523" s="67">
        <f>Inventory[[#This Row],[Net Weight/Unit]]*Inventory[[#This Row],[Sold - In-Store (Units)]]</f>
        <v>0</v>
      </c>
      <c r="Y523" s="67">
        <f>Inventory[[#This Row],[Net Weight/Unit]]*Inventory[[#This Row],[Sold - Total (Units)]]</f>
        <v>0</v>
      </c>
      <c r="Z523" s="70">
        <f>'Report Details'!$B$8</f>
        <v>0</v>
      </c>
      <c r="AA523" s="70">
        <f>'Report Details'!$B$9</f>
        <v>0</v>
      </c>
      <c r="AB523" s="70">
        <f>'Report Details'!$B$10</f>
        <v>0</v>
      </c>
      <c r="AC52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23" s="70">
        <f>'Report Details'!$B$11</f>
        <v>0</v>
      </c>
      <c r="AE523" s="70"/>
      <c r="AF523" s="70"/>
    </row>
    <row r="524" spans="1:32" ht="17.25" x14ac:dyDescent="0.3">
      <c r="A524" s="57"/>
      <c r="B524" s="57"/>
      <c r="C524" s="79"/>
      <c r="D524" s="71"/>
      <c r="E524" s="59"/>
      <c r="F524" s="59"/>
      <c r="G524" s="59"/>
      <c r="H524" s="60"/>
      <c r="I524" s="61"/>
      <c r="J524" s="60"/>
      <c r="K524" s="61"/>
      <c r="L524" s="139">
        <f>Inventory[[#This Row],[Sold - In-Store (Units)]]+Inventory[[#This Row],[Sold - Remotely (Units)]]</f>
        <v>0</v>
      </c>
      <c r="M524" s="141">
        <f>Inventory[[#This Row],[Sold - In-Store (Net Sales $)]]+Inventory[[#This Row],[Sold - Remotely (Net Sales $)]]</f>
        <v>0</v>
      </c>
      <c r="N524" s="60"/>
      <c r="O524" s="60"/>
      <c r="P524" s="60"/>
      <c r="Q524" s="60"/>
      <c r="R524" s="62"/>
      <c r="S524" s="63"/>
      <c r="T52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24" s="65"/>
      <c r="V524" s="66">
        <f>Inventory[[#This Row],[Net Weight/Unit]]*Inventory[[#This Row],[Closing Balance (Units)]]</f>
        <v>0</v>
      </c>
      <c r="W524" s="67">
        <f>Inventory[[#This Row],[Net Weight/Unit]]*Inventory[[#This Row],[Sold - Remotely (Units)]]</f>
        <v>0</v>
      </c>
      <c r="X524" s="67">
        <f>Inventory[[#This Row],[Net Weight/Unit]]*Inventory[[#This Row],[Sold - In-Store (Units)]]</f>
        <v>0</v>
      </c>
      <c r="Y524" s="67">
        <f>Inventory[[#This Row],[Net Weight/Unit]]*Inventory[[#This Row],[Sold - Total (Units)]]</f>
        <v>0</v>
      </c>
      <c r="Z524" s="70">
        <f>'Report Details'!$B$8</f>
        <v>0</v>
      </c>
      <c r="AA524" s="70">
        <f>'Report Details'!$B$9</f>
        <v>0</v>
      </c>
      <c r="AB524" s="70">
        <f>'Report Details'!$B$10</f>
        <v>0</v>
      </c>
      <c r="AC52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24" s="70">
        <f>'Report Details'!$B$11</f>
        <v>0</v>
      </c>
      <c r="AE524" s="70"/>
      <c r="AF524" s="70"/>
    </row>
    <row r="525" spans="1:32" ht="17.25" x14ac:dyDescent="0.3">
      <c r="A525" s="57"/>
      <c r="B525" s="57"/>
      <c r="C525" s="79"/>
      <c r="D525" s="71"/>
      <c r="E525" s="59"/>
      <c r="F525" s="59"/>
      <c r="G525" s="59"/>
      <c r="H525" s="60"/>
      <c r="I525" s="61"/>
      <c r="J525" s="60"/>
      <c r="K525" s="61"/>
      <c r="L525" s="139">
        <f>Inventory[[#This Row],[Sold - In-Store (Units)]]+Inventory[[#This Row],[Sold - Remotely (Units)]]</f>
        <v>0</v>
      </c>
      <c r="M525" s="141">
        <f>Inventory[[#This Row],[Sold - In-Store (Net Sales $)]]+Inventory[[#This Row],[Sold - Remotely (Net Sales $)]]</f>
        <v>0</v>
      </c>
      <c r="N525" s="60"/>
      <c r="O525" s="60"/>
      <c r="P525" s="60"/>
      <c r="Q525" s="60"/>
      <c r="R525" s="62"/>
      <c r="S525" s="63"/>
      <c r="T52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25" s="65"/>
      <c r="V525" s="66">
        <f>Inventory[[#This Row],[Net Weight/Unit]]*Inventory[[#This Row],[Closing Balance (Units)]]</f>
        <v>0</v>
      </c>
      <c r="W525" s="67">
        <f>Inventory[[#This Row],[Net Weight/Unit]]*Inventory[[#This Row],[Sold - Remotely (Units)]]</f>
        <v>0</v>
      </c>
      <c r="X525" s="67">
        <f>Inventory[[#This Row],[Net Weight/Unit]]*Inventory[[#This Row],[Sold - In-Store (Units)]]</f>
        <v>0</v>
      </c>
      <c r="Y525" s="67">
        <f>Inventory[[#This Row],[Net Weight/Unit]]*Inventory[[#This Row],[Sold - Total (Units)]]</f>
        <v>0</v>
      </c>
      <c r="Z525" s="70">
        <f>'Report Details'!$B$8</f>
        <v>0</v>
      </c>
      <c r="AA525" s="70">
        <f>'Report Details'!$B$9</f>
        <v>0</v>
      </c>
      <c r="AB525" s="70">
        <f>'Report Details'!$B$10</f>
        <v>0</v>
      </c>
      <c r="AC52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25" s="70">
        <f>'Report Details'!$B$11</f>
        <v>0</v>
      </c>
      <c r="AE525" s="70"/>
      <c r="AF525" s="70"/>
    </row>
    <row r="526" spans="1:32" ht="17.25" x14ac:dyDescent="0.3">
      <c r="A526" s="57"/>
      <c r="B526" s="57"/>
      <c r="C526" s="79"/>
      <c r="D526" s="71"/>
      <c r="E526" s="59"/>
      <c r="F526" s="59"/>
      <c r="G526" s="59"/>
      <c r="H526" s="60"/>
      <c r="I526" s="61"/>
      <c r="J526" s="60"/>
      <c r="K526" s="61"/>
      <c r="L526" s="139">
        <f>Inventory[[#This Row],[Sold - In-Store (Units)]]+Inventory[[#This Row],[Sold - Remotely (Units)]]</f>
        <v>0</v>
      </c>
      <c r="M526" s="141">
        <f>Inventory[[#This Row],[Sold - In-Store (Net Sales $)]]+Inventory[[#This Row],[Sold - Remotely (Net Sales $)]]</f>
        <v>0</v>
      </c>
      <c r="N526" s="60"/>
      <c r="O526" s="60"/>
      <c r="P526" s="60"/>
      <c r="Q526" s="60"/>
      <c r="R526" s="62"/>
      <c r="S526" s="63"/>
      <c r="T52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26" s="65"/>
      <c r="V526" s="66">
        <f>Inventory[[#This Row],[Net Weight/Unit]]*Inventory[[#This Row],[Closing Balance (Units)]]</f>
        <v>0</v>
      </c>
      <c r="W526" s="67">
        <f>Inventory[[#This Row],[Net Weight/Unit]]*Inventory[[#This Row],[Sold - Remotely (Units)]]</f>
        <v>0</v>
      </c>
      <c r="X526" s="67">
        <f>Inventory[[#This Row],[Net Weight/Unit]]*Inventory[[#This Row],[Sold - In-Store (Units)]]</f>
        <v>0</v>
      </c>
      <c r="Y526" s="67">
        <f>Inventory[[#This Row],[Net Weight/Unit]]*Inventory[[#This Row],[Sold - Total (Units)]]</f>
        <v>0</v>
      </c>
      <c r="Z526" s="70">
        <f>'Report Details'!$B$8</f>
        <v>0</v>
      </c>
      <c r="AA526" s="70">
        <f>'Report Details'!$B$9</f>
        <v>0</v>
      </c>
      <c r="AB526" s="70">
        <f>'Report Details'!$B$10</f>
        <v>0</v>
      </c>
      <c r="AC52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26" s="70">
        <f>'Report Details'!$B$11</f>
        <v>0</v>
      </c>
      <c r="AE526" s="70"/>
      <c r="AF526" s="70"/>
    </row>
    <row r="527" spans="1:32" ht="17.25" x14ac:dyDescent="0.3">
      <c r="A527" s="57"/>
      <c r="B527" s="57"/>
      <c r="C527" s="79"/>
      <c r="D527" s="71"/>
      <c r="E527" s="59"/>
      <c r="F527" s="59"/>
      <c r="G527" s="59"/>
      <c r="H527" s="60"/>
      <c r="I527" s="61"/>
      <c r="J527" s="60"/>
      <c r="K527" s="61"/>
      <c r="L527" s="139">
        <f>Inventory[[#This Row],[Sold - In-Store (Units)]]+Inventory[[#This Row],[Sold - Remotely (Units)]]</f>
        <v>0</v>
      </c>
      <c r="M527" s="141">
        <f>Inventory[[#This Row],[Sold - In-Store (Net Sales $)]]+Inventory[[#This Row],[Sold - Remotely (Net Sales $)]]</f>
        <v>0</v>
      </c>
      <c r="N527" s="60"/>
      <c r="O527" s="60"/>
      <c r="P527" s="60"/>
      <c r="Q527" s="60"/>
      <c r="R527" s="62"/>
      <c r="S527" s="63"/>
      <c r="T52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27" s="65"/>
      <c r="V527" s="66">
        <f>Inventory[[#This Row],[Net Weight/Unit]]*Inventory[[#This Row],[Closing Balance (Units)]]</f>
        <v>0</v>
      </c>
      <c r="W527" s="67">
        <f>Inventory[[#This Row],[Net Weight/Unit]]*Inventory[[#This Row],[Sold - Remotely (Units)]]</f>
        <v>0</v>
      </c>
      <c r="X527" s="67">
        <f>Inventory[[#This Row],[Net Weight/Unit]]*Inventory[[#This Row],[Sold - In-Store (Units)]]</f>
        <v>0</v>
      </c>
      <c r="Y527" s="67">
        <f>Inventory[[#This Row],[Net Weight/Unit]]*Inventory[[#This Row],[Sold - Total (Units)]]</f>
        <v>0</v>
      </c>
      <c r="Z527" s="70">
        <f>'Report Details'!$B$8</f>
        <v>0</v>
      </c>
      <c r="AA527" s="70">
        <f>'Report Details'!$B$9</f>
        <v>0</v>
      </c>
      <c r="AB527" s="70">
        <f>'Report Details'!$B$10</f>
        <v>0</v>
      </c>
      <c r="AC52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27" s="70">
        <f>'Report Details'!$B$11</f>
        <v>0</v>
      </c>
      <c r="AE527" s="70"/>
      <c r="AF527" s="70"/>
    </row>
    <row r="528" spans="1:32" ht="17.25" x14ac:dyDescent="0.3">
      <c r="A528" s="57"/>
      <c r="B528" s="57"/>
      <c r="C528" s="79"/>
      <c r="D528" s="71"/>
      <c r="E528" s="59"/>
      <c r="F528" s="59"/>
      <c r="G528" s="59"/>
      <c r="H528" s="60"/>
      <c r="I528" s="61"/>
      <c r="J528" s="60"/>
      <c r="K528" s="61"/>
      <c r="L528" s="139">
        <f>Inventory[[#This Row],[Sold - In-Store (Units)]]+Inventory[[#This Row],[Sold - Remotely (Units)]]</f>
        <v>0</v>
      </c>
      <c r="M528" s="141">
        <f>Inventory[[#This Row],[Sold - In-Store (Net Sales $)]]+Inventory[[#This Row],[Sold - Remotely (Net Sales $)]]</f>
        <v>0</v>
      </c>
      <c r="N528" s="60"/>
      <c r="O528" s="60"/>
      <c r="P528" s="60"/>
      <c r="Q528" s="60"/>
      <c r="R528" s="62"/>
      <c r="S528" s="63"/>
      <c r="T52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28" s="65"/>
      <c r="V528" s="66">
        <f>Inventory[[#This Row],[Net Weight/Unit]]*Inventory[[#This Row],[Closing Balance (Units)]]</f>
        <v>0</v>
      </c>
      <c r="W528" s="67">
        <f>Inventory[[#This Row],[Net Weight/Unit]]*Inventory[[#This Row],[Sold - Remotely (Units)]]</f>
        <v>0</v>
      </c>
      <c r="X528" s="67">
        <f>Inventory[[#This Row],[Net Weight/Unit]]*Inventory[[#This Row],[Sold - In-Store (Units)]]</f>
        <v>0</v>
      </c>
      <c r="Y528" s="67">
        <f>Inventory[[#This Row],[Net Weight/Unit]]*Inventory[[#This Row],[Sold - Total (Units)]]</f>
        <v>0</v>
      </c>
      <c r="Z528" s="70">
        <f>'Report Details'!$B$8</f>
        <v>0</v>
      </c>
      <c r="AA528" s="70">
        <f>'Report Details'!$B$9</f>
        <v>0</v>
      </c>
      <c r="AB528" s="70">
        <f>'Report Details'!$B$10</f>
        <v>0</v>
      </c>
      <c r="AC52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28" s="70">
        <f>'Report Details'!$B$11</f>
        <v>0</v>
      </c>
      <c r="AE528" s="70"/>
      <c r="AF528" s="70"/>
    </row>
    <row r="529" spans="1:32" ht="17.25" x14ac:dyDescent="0.3">
      <c r="A529" s="57"/>
      <c r="B529" s="57"/>
      <c r="C529" s="79"/>
      <c r="D529" s="71"/>
      <c r="E529" s="59"/>
      <c r="F529" s="59"/>
      <c r="G529" s="59"/>
      <c r="H529" s="60"/>
      <c r="I529" s="61"/>
      <c r="J529" s="60"/>
      <c r="K529" s="61"/>
      <c r="L529" s="139">
        <f>Inventory[[#This Row],[Sold - In-Store (Units)]]+Inventory[[#This Row],[Sold - Remotely (Units)]]</f>
        <v>0</v>
      </c>
      <c r="M529" s="141">
        <f>Inventory[[#This Row],[Sold - In-Store (Net Sales $)]]+Inventory[[#This Row],[Sold - Remotely (Net Sales $)]]</f>
        <v>0</v>
      </c>
      <c r="N529" s="60"/>
      <c r="O529" s="60"/>
      <c r="P529" s="60"/>
      <c r="Q529" s="60"/>
      <c r="R529" s="62"/>
      <c r="S529" s="63"/>
      <c r="T52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29" s="65"/>
      <c r="V529" s="66">
        <f>Inventory[[#This Row],[Net Weight/Unit]]*Inventory[[#This Row],[Closing Balance (Units)]]</f>
        <v>0</v>
      </c>
      <c r="W529" s="67">
        <f>Inventory[[#This Row],[Net Weight/Unit]]*Inventory[[#This Row],[Sold - Remotely (Units)]]</f>
        <v>0</v>
      </c>
      <c r="X529" s="67">
        <f>Inventory[[#This Row],[Net Weight/Unit]]*Inventory[[#This Row],[Sold - In-Store (Units)]]</f>
        <v>0</v>
      </c>
      <c r="Y529" s="67">
        <f>Inventory[[#This Row],[Net Weight/Unit]]*Inventory[[#This Row],[Sold - Total (Units)]]</f>
        <v>0</v>
      </c>
      <c r="Z529" s="70">
        <f>'Report Details'!$B$8</f>
        <v>0</v>
      </c>
      <c r="AA529" s="70">
        <f>'Report Details'!$B$9</f>
        <v>0</v>
      </c>
      <c r="AB529" s="70">
        <f>'Report Details'!$B$10</f>
        <v>0</v>
      </c>
      <c r="AC52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29" s="70">
        <f>'Report Details'!$B$11</f>
        <v>0</v>
      </c>
      <c r="AE529" s="70"/>
      <c r="AF529" s="70"/>
    </row>
    <row r="530" spans="1:32" ht="17.25" x14ac:dyDescent="0.3">
      <c r="A530" s="57"/>
      <c r="B530" s="57"/>
      <c r="C530" s="79"/>
      <c r="D530" s="71"/>
      <c r="E530" s="59"/>
      <c r="F530" s="59"/>
      <c r="G530" s="59"/>
      <c r="H530" s="60"/>
      <c r="I530" s="61"/>
      <c r="J530" s="60"/>
      <c r="K530" s="61"/>
      <c r="L530" s="139">
        <f>Inventory[[#This Row],[Sold - In-Store (Units)]]+Inventory[[#This Row],[Sold - Remotely (Units)]]</f>
        <v>0</v>
      </c>
      <c r="M530" s="141">
        <f>Inventory[[#This Row],[Sold - In-Store (Net Sales $)]]+Inventory[[#This Row],[Sold - Remotely (Net Sales $)]]</f>
        <v>0</v>
      </c>
      <c r="N530" s="60"/>
      <c r="O530" s="60"/>
      <c r="P530" s="60"/>
      <c r="Q530" s="60"/>
      <c r="R530" s="62"/>
      <c r="S530" s="63"/>
      <c r="T53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30" s="65"/>
      <c r="V530" s="66">
        <f>Inventory[[#This Row],[Net Weight/Unit]]*Inventory[[#This Row],[Closing Balance (Units)]]</f>
        <v>0</v>
      </c>
      <c r="W530" s="67">
        <f>Inventory[[#This Row],[Net Weight/Unit]]*Inventory[[#This Row],[Sold - Remotely (Units)]]</f>
        <v>0</v>
      </c>
      <c r="X530" s="67">
        <f>Inventory[[#This Row],[Net Weight/Unit]]*Inventory[[#This Row],[Sold - In-Store (Units)]]</f>
        <v>0</v>
      </c>
      <c r="Y530" s="67">
        <f>Inventory[[#This Row],[Net Weight/Unit]]*Inventory[[#This Row],[Sold - Total (Units)]]</f>
        <v>0</v>
      </c>
      <c r="Z530" s="70">
        <f>'Report Details'!$B$8</f>
        <v>0</v>
      </c>
      <c r="AA530" s="70">
        <f>'Report Details'!$B$9</f>
        <v>0</v>
      </c>
      <c r="AB530" s="70">
        <f>'Report Details'!$B$10</f>
        <v>0</v>
      </c>
      <c r="AC53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30" s="70">
        <f>'Report Details'!$B$11</f>
        <v>0</v>
      </c>
      <c r="AE530" s="70"/>
      <c r="AF530" s="70"/>
    </row>
    <row r="531" spans="1:32" ht="17.25" x14ac:dyDescent="0.3">
      <c r="A531" s="57"/>
      <c r="B531" s="57"/>
      <c r="C531" s="79"/>
      <c r="D531" s="71"/>
      <c r="E531" s="59"/>
      <c r="F531" s="59"/>
      <c r="G531" s="59"/>
      <c r="H531" s="60"/>
      <c r="I531" s="61"/>
      <c r="J531" s="60"/>
      <c r="K531" s="61"/>
      <c r="L531" s="139">
        <f>Inventory[[#This Row],[Sold - In-Store (Units)]]+Inventory[[#This Row],[Sold - Remotely (Units)]]</f>
        <v>0</v>
      </c>
      <c r="M531" s="141">
        <f>Inventory[[#This Row],[Sold - In-Store (Net Sales $)]]+Inventory[[#This Row],[Sold - Remotely (Net Sales $)]]</f>
        <v>0</v>
      </c>
      <c r="N531" s="60"/>
      <c r="O531" s="60"/>
      <c r="P531" s="60"/>
      <c r="Q531" s="60"/>
      <c r="R531" s="62"/>
      <c r="S531" s="63"/>
      <c r="T53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31" s="65"/>
      <c r="V531" s="66">
        <f>Inventory[[#This Row],[Net Weight/Unit]]*Inventory[[#This Row],[Closing Balance (Units)]]</f>
        <v>0</v>
      </c>
      <c r="W531" s="67">
        <f>Inventory[[#This Row],[Net Weight/Unit]]*Inventory[[#This Row],[Sold - Remotely (Units)]]</f>
        <v>0</v>
      </c>
      <c r="X531" s="67">
        <f>Inventory[[#This Row],[Net Weight/Unit]]*Inventory[[#This Row],[Sold - In-Store (Units)]]</f>
        <v>0</v>
      </c>
      <c r="Y531" s="67">
        <f>Inventory[[#This Row],[Net Weight/Unit]]*Inventory[[#This Row],[Sold - Total (Units)]]</f>
        <v>0</v>
      </c>
      <c r="Z531" s="70">
        <f>'Report Details'!$B$8</f>
        <v>0</v>
      </c>
      <c r="AA531" s="70">
        <f>'Report Details'!$B$9</f>
        <v>0</v>
      </c>
      <c r="AB531" s="70">
        <f>'Report Details'!$B$10</f>
        <v>0</v>
      </c>
      <c r="AC53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31" s="70">
        <f>'Report Details'!$B$11</f>
        <v>0</v>
      </c>
      <c r="AE531" s="70"/>
      <c r="AF531" s="70"/>
    </row>
    <row r="532" spans="1:32" ht="17.25" x14ac:dyDescent="0.3">
      <c r="A532" s="57"/>
      <c r="B532" s="57"/>
      <c r="C532" s="79"/>
      <c r="D532" s="71"/>
      <c r="E532" s="59"/>
      <c r="F532" s="59"/>
      <c r="G532" s="59"/>
      <c r="H532" s="60"/>
      <c r="I532" s="61"/>
      <c r="J532" s="60"/>
      <c r="K532" s="61"/>
      <c r="L532" s="139">
        <f>Inventory[[#This Row],[Sold - In-Store (Units)]]+Inventory[[#This Row],[Sold - Remotely (Units)]]</f>
        <v>0</v>
      </c>
      <c r="M532" s="141">
        <f>Inventory[[#This Row],[Sold - In-Store (Net Sales $)]]+Inventory[[#This Row],[Sold - Remotely (Net Sales $)]]</f>
        <v>0</v>
      </c>
      <c r="N532" s="60"/>
      <c r="O532" s="60"/>
      <c r="P532" s="60"/>
      <c r="Q532" s="60"/>
      <c r="R532" s="62"/>
      <c r="S532" s="63"/>
      <c r="T53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32" s="65"/>
      <c r="V532" s="66">
        <f>Inventory[[#This Row],[Net Weight/Unit]]*Inventory[[#This Row],[Closing Balance (Units)]]</f>
        <v>0</v>
      </c>
      <c r="W532" s="67">
        <f>Inventory[[#This Row],[Net Weight/Unit]]*Inventory[[#This Row],[Sold - Remotely (Units)]]</f>
        <v>0</v>
      </c>
      <c r="X532" s="67">
        <f>Inventory[[#This Row],[Net Weight/Unit]]*Inventory[[#This Row],[Sold - In-Store (Units)]]</f>
        <v>0</v>
      </c>
      <c r="Y532" s="67">
        <f>Inventory[[#This Row],[Net Weight/Unit]]*Inventory[[#This Row],[Sold - Total (Units)]]</f>
        <v>0</v>
      </c>
      <c r="Z532" s="70">
        <f>'Report Details'!$B$8</f>
        <v>0</v>
      </c>
      <c r="AA532" s="70">
        <f>'Report Details'!$B$9</f>
        <v>0</v>
      </c>
      <c r="AB532" s="70">
        <f>'Report Details'!$B$10</f>
        <v>0</v>
      </c>
      <c r="AC53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32" s="70">
        <f>'Report Details'!$B$11</f>
        <v>0</v>
      </c>
      <c r="AE532" s="70"/>
      <c r="AF532" s="70"/>
    </row>
    <row r="533" spans="1:32" ht="17.25" x14ac:dyDescent="0.3">
      <c r="A533" s="57"/>
      <c r="B533" s="57"/>
      <c r="C533" s="79"/>
      <c r="D533" s="71"/>
      <c r="E533" s="59"/>
      <c r="F533" s="59"/>
      <c r="G533" s="59"/>
      <c r="H533" s="60"/>
      <c r="I533" s="61"/>
      <c r="J533" s="60"/>
      <c r="K533" s="61"/>
      <c r="L533" s="139">
        <f>Inventory[[#This Row],[Sold - In-Store (Units)]]+Inventory[[#This Row],[Sold - Remotely (Units)]]</f>
        <v>0</v>
      </c>
      <c r="M533" s="141">
        <f>Inventory[[#This Row],[Sold - In-Store (Net Sales $)]]+Inventory[[#This Row],[Sold - Remotely (Net Sales $)]]</f>
        <v>0</v>
      </c>
      <c r="N533" s="60"/>
      <c r="O533" s="60"/>
      <c r="P533" s="60"/>
      <c r="Q533" s="60"/>
      <c r="R533" s="62"/>
      <c r="S533" s="63"/>
      <c r="T53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33" s="65"/>
      <c r="V533" s="66">
        <f>Inventory[[#This Row],[Net Weight/Unit]]*Inventory[[#This Row],[Closing Balance (Units)]]</f>
        <v>0</v>
      </c>
      <c r="W533" s="67">
        <f>Inventory[[#This Row],[Net Weight/Unit]]*Inventory[[#This Row],[Sold - Remotely (Units)]]</f>
        <v>0</v>
      </c>
      <c r="X533" s="67">
        <f>Inventory[[#This Row],[Net Weight/Unit]]*Inventory[[#This Row],[Sold - In-Store (Units)]]</f>
        <v>0</v>
      </c>
      <c r="Y533" s="67">
        <f>Inventory[[#This Row],[Net Weight/Unit]]*Inventory[[#This Row],[Sold - Total (Units)]]</f>
        <v>0</v>
      </c>
      <c r="Z533" s="70">
        <f>'Report Details'!$B$8</f>
        <v>0</v>
      </c>
      <c r="AA533" s="70">
        <f>'Report Details'!$B$9</f>
        <v>0</v>
      </c>
      <c r="AB533" s="70">
        <f>'Report Details'!$B$10</f>
        <v>0</v>
      </c>
      <c r="AC53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33" s="70">
        <f>'Report Details'!$B$11</f>
        <v>0</v>
      </c>
      <c r="AE533" s="70"/>
      <c r="AF533" s="70"/>
    </row>
    <row r="534" spans="1:32" ht="17.25" x14ac:dyDescent="0.3">
      <c r="A534" s="57"/>
      <c r="B534" s="57"/>
      <c r="C534" s="79"/>
      <c r="D534" s="71"/>
      <c r="E534" s="59"/>
      <c r="F534" s="59"/>
      <c r="G534" s="59"/>
      <c r="H534" s="60"/>
      <c r="I534" s="61"/>
      <c r="J534" s="60"/>
      <c r="K534" s="61"/>
      <c r="L534" s="139">
        <f>Inventory[[#This Row],[Sold - In-Store (Units)]]+Inventory[[#This Row],[Sold - Remotely (Units)]]</f>
        <v>0</v>
      </c>
      <c r="M534" s="141">
        <f>Inventory[[#This Row],[Sold - In-Store (Net Sales $)]]+Inventory[[#This Row],[Sold - Remotely (Net Sales $)]]</f>
        <v>0</v>
      </c>
      <c r="N534" s="60"/>
      <c r="O534" s="60"/>
      <c r="P534" s="60"/>
      <c r="Q534" s="60"/>
      <c r="R534" s="62"/>
      <c r="S534" s="63"/>
      <c r="T53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34" s="65"/>
      <c r="V534" s="66">
        <f>Inventory[[#This Row],[Net Weight/Unit]]*Inventory[[#This Row],[Closing Balance (Units)]]</f>
        <v>0</v>
      </c>
      <c r="W534" s="67">
        <f>Inventory[[#This Row],[Net Weight/Unit]]*Inventory[[#This Row],[Sold - Remotely (Units)]]</f>
        <v>0</v>
      </c>
      <c r="X534" s="67">
        <f>Inventory[[#This Row],[Net Weight/Unit]]*Inventory[[#This Row],[Sold - In-Store (Units)]]</f>
        <v>0</v>
      </c>
      <c r="Y534" s="67">
        <f>Inventory[[#This Row],[Net Weight/Unit]]*Inventory[[#This Row],[Sold - Total (Units)]]</f>
        <v>0</v>
      </c>
      <c r="Z534" s="70">
        <f>'Report Details'!$B$8</f>
        <v>0</v>
      </c>
      <c r="AA534" s="70">
        <f>'Report Details'!$B$9</f>
        <v>0</v>
      </c>
      <c r="AB534" s="70">
        <f>'Report Details'!$B$10</f>
        <v>0</v>
      </c>
      <c r="AC53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34" s="70">
        <f>'Report Details'!$B$11</f>
        <v>0</v>
      </c>
      <c r="AE534" s="70"/>
      <c r="AF534" s="70"/>
    </row>
    <row r="535" spans="1:32" ht="17.25" x14ac:dyDescent="0.3">
      <c r="A535" s="57"/>
      <c r="B535" s="57"/>
      <c r="C535" s="79"/>
      <c r="D535" s="71"/>
      <c r="E535" s="59"/>
      <c r="F535" s="59"/>
      <c r="G535" s="59"/>
      <c r="H535" s="60"/>
      <c r="I535" s="61"/>
      <c r="J535" s="60"/>
      <c r="K535" s="61"/>
      <c r="L535" s="139">
        <f>Inventory[[#This Row],[Sold - In-Store (Units)]]+Inventory[[#This Row],[Sold - Remotely (Units)]]</f>
        <v>0</v>
      </c>
      <c r="M535" s="141">
        <f>Inventory[[#This Row],[Sold - In-Store (Net Sales $)]]+Inventory[[#This Row],[Sold - Remotely (Net Sales $)]]</f>
        <v>0</v>
      </c>
      <c r="N535" s="60"/>
      <c r="O535" s="60"/>
      <c r="P535" s="60"/>
      <c r="Q535" s="60"/>
      <c r="R535" s="62"/>
      <c r="S535" s="63"/>
      <c r="T53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35" s="65"/>
      <c r="V535" s="66">
        <f>Inventory[[#This Row],[Net Weight/Unit]]*Inventory[[#This Row],[Closing Balance (Units)]]</f>
        <v>0</v>
      </c>
      <c r="W535" s="67">
        <f>Inventory[[#This Row],[Net Weight/Unit]]*Inventory[[#This Row],[Sold - Remotely (Units)]]</f>
        <v>0</v>
      </c>
      <c r="X535" s="67">
        <f>Inventory[[#This Row],[Net Weight/Unit]]*Inventory[[#This Row],[Sold - In-Store (Units)]]</f>
        <v>0</v>
      </c>
      <c r="Y535" s="67">
        <f>Inventory[[#This Row],[Net Weight/Unit]]*Inventory[[#This Row],[Sold - Total (Units)]]</f>
        <v>0</v>
      </c>
      <c r="Z535" s="70">
        <f>'Report Details'!$B$8</f>
        <v>0</v>
      </c>
      <c r="AA535" s="70">
        <f>'Report Details'!$B$9</f>
        <v>0</v>
      </c>
      <c r="AB535" s="70">
        <f>'Report Details'!$B$10</f>
        <v>0</v>
      </c>
      <c r="AC53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35" s="70">
        <f>'Report Details'!$B$11</f>
        <v>0</v>
      </c>
      <c r="AE535" s="70"/>
      <c r="AF535" s="70"/>
    </row>
    <row r="536" spans="1:32" ht="17.25" x14ac:dyDescent="0.3">
      <c r="A536" s="57"/>
      <c r="B536" s="57"/>
      <c r="C536" s="79"/>
      <c r="D536" s="71"/>
      <c r="E536" s="59"/>
      <c r="F536" s="59"/>
      <c r="G536" s="59"/>
      <c r="H536" s="60"/>
      <c r="I536" s="61"/>
      <c r="J536" s="60"/>
      <c r="K536" s="61"/>
      <c r="L536" s="139">
        <f>Inventory[[#This Row],[Sold - In-Store (Units)]]+Inventory[[#This Row],[Sold - Remotely (Units)]]</f>
        <v>0</v>
      </c>
      <c r="M536" s="141">
        <f>Inventory[[#This Row],[Sold - In-Store (Net Sales $)]]+Inventory[[#This Row],[Sold - Remotely (Net Sales $)]]</f>
        <v>0</v>
      </c>
      <c r="N536" s="60"/>
      <c r="O536" s="60"/>
      <c r="P536" s="60"/>
      <c r="Q536" s="60"/>
      <c r="R536" s="62"/>
      <c r="S536" s="63"/>
      <c r="T53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36" s="65"/>
      <c r="V536" s="66">
        <f>Inventory[[#This Row],[Net Weight/Unit]]*Inventory[[#This Row],[Closing Balance (Units)]]</f>
        <v>0</v>
      </c>
      <c r="W536" s="67">
        <f>Inventory[[#This Row],[Net Weight/Unit]]*Inventory[[#This Row],[Sold - Remotely (Units)]]</f>
        <v>0</v>
      </c>
      <c r="X536" s="67">
        <f>Inventory[[#This Row],[Net Weight/Unit]]*Inventory[[#This Row],[Sold - In-Store (Units)]]</f>
        <v>0</v>
      </c>
      <c r="Y536" s="67">
        <f>Inventory[[#This Row],[Net Weight/Unit]]*Inventory[[#This Row],[Sold - Total (Units)]]</f>
        <v>0</v>
      </c>
      <c r="Z536" s="70">
        <f>'Report Details'!$B$8</f>
        <v>0</v>
      </c>
      <c r="AA536" s="70">
        <f>'Report Details'!$B$9</f>
        <v>0</v>
      </c>
      <c r="AB536" s="70">
        <f>'Report Details'!$B$10</f>
        <v>0</v>
      </c>
      <c r="AC53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36" s="70">
        <f>'Report Details'!$B$11</f>
        <v>0</v>
      </c>
      <c r="AE536" s="70"/>
      <c r="AF536" s="70"/>
    </row>
    <row r="537" spans="1:32" ht="17.25" x14ac:dyDescent="0.3">
      <c r="A537" s="57"/>
      <c r="B537" s="57"/>
      <c r="C537" s="79"/>
      <c r="D537" s="71"/>
      <c r="E537" s="59"/>
      <c r="F537" s="59"/>
      <c r="G537" s="59"/>
      <c r="H537" s="60"/>
      <c r="I537" s="61"/>
      <c r="J537" s="60"/>
      <c r="K537" s="61"/>
      <c r="L537" s="139">
        <f>Inventory[[#This Row],[Sold - In-Store (Units)]]+Inventory[[#This Row],[Sold - Remotely (Units)]]</f>
        <v>0</v>
      </c>
      <c r="M537" s="141">
        <f>Inventory[[#This Row],[Sold - In-Store (Net Sales $)]]+Inventory[[#This Row],[Sold - Remotely (Net Sales $)]]</f>
        <v>0</v>
      </c>
      <c r="N537" s="60"/>
      <c r="O537" s="60"/>
      <c r="P537" s="60"/>
      <c r="Q537" s="60"/>
      <c r="R537" s="62"/>
      <c r="S537" s="63"/>
      <c r="T53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37" s="65"/>
      <c r="V537" s="66">
        <f>Inventory[[#This Row],[Net Weight/Unit]]*Inventory[[#This Row],[Closing Balance (Units)]]</f>
        <v>0</v>
      </c>
      <c r="W537" s="67">
        <f>Inventory[[#This Row],[Net Weight/Unit]]*Inventory[[#This Row],[Sold - Remotely (Units)]]</f>
        <v>0</v>
      </c>
      <c r="X537" s="67">
        <f>Inventory[[#This Row],[Net Weight/Unit]]*Inventory[[#This Row],[Sold - In-Store (Units)]]</f>
        <v>0</v>
      </c>
      <c r="Y537" s="67">
        <f>Inventory[[#This Row],[Net Weight/Unit]]*Inventory[[#This Row],[Sold - Total (Units)]]</f>
        <v>0</v>
      </c>
      <c r="Z537" s="70">
        <f>'Report Details'!$B$8</f>
        <v>0</v>
      </c>
      <c r="AA537" s="70">
        <f>'Report Details'!$B$9</f>
        <v>0</v>
      </c>
      <c r="AB537" s="70">
        <f>'Report Details'!$B$10</f>
        <v>0</v>
      </c>
      <c r="AC53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37" s="70">
        <f>'Report Details'!$B$11</f>
        <v>0</v>
      </c>
      <c r="AE537" s="70"/>
      <c r="AF537" s="70"/>
    </row>
    <row r="538" spans="1:32" ht="17.25" x14ac:dyDescent="0.3">
      <c r="A538" s="57"/>
      <c r="B538" s="57"/>
      <c r="C538" s="79"/>
      <c r="D538" s="71"/>
      <c r="E538" s="59"/>
      <c r="F538" s="59"/>
      <c r="G538" s="59"/>
      <c r="H538" s="60"/>
      <c r="I538" s="61"/>
      <c r="J538" s="60"/>
      <c r="K538" s="61"/>
      <c r="L538" s="139">
        <f>Inventory[[#This Row],[Sold - In-Store (Units)]]+Inventory[[#This Row],[Sold - Remotely (Units)]]</f>
        <v>0</v>
      </c>
      <c r="M538" s="141">
        <f>Inventory[[#This Row],[Sold - In-Store (Net Sales $)]]+Inventory[[#This Row],[Sold - Remotely (Net Sales $)]]</f>
        <v>0</v>
      </c>
      <c r="N538" s="60"/>
      <c r="O538" s="60"/>
      <c r="P538" s="60"/>
      <c r="Q538" s="60"/>
      <c r="R538" s="62"/>
      <c r="S538" s="63"/>
      <c r="T53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38" s="65"/>
      <c r="V538" s="66">
        <f>Inventory[[#This Row],[Net Weight/Unit]]*Inventory[[#This Row],[Closing Balance (Units)]]</f>
        <v>0</v>
      </c>
      <c r="W538" s="67">
        <f>Inventory[[#This Row],[Net Weight/Unit]]*Inventory[[#This Row],[Sold - Remotely (Units)]]</f>
        <v>0</v>
      </c>
      <c r="X538" s="67">
        <f>Inventory[[#This Row],[Net Weight/Unit]]*Inventory[[#This Row],[Sold - In-Store (Units)]]</f>
        <v>0</v>
      </c>
      <c r="Y538" s="67">
        <f>Inventory[[#This Row],[Net Weight/Unit]]*Inventory[[#This Row],[Sold - Total (Units)]]</f>
        <v>0</v>
      </c>
      <c r="Z538" s="70">
        <f>'Report Details'!$B$8</f>
        <v>0</v>
      </c>
      <c r="AA538" s="70">
        <f>'Report Details'!$B$9</f>
        <v>0</v>
      </c>
      <c r="AB538" s="70">
        <f>'Report Details'!$B$10</f>
        <v>0</v>
      </c>
      <c r="AC53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38" s="70">
        <f>'Report Details'!$B$11</f>
        <v>0</v>
      </c>
      <c r="AE538" s="70"/>
      <c r="AF538" s="70"/>
    </row>
    <row r="539" spans="1:32" ht="17.25" x14ac:dyDescent="0.3">
      <c r="A539" s="57"/>
      <c r="B539" s="57"/>
      <c r="C539" s="79"/>
      <c r="D539" s="71"/>
      <c r="E539" s="59"/>
      <c r="F539" s="59"/>
      <c r="G539" s="59"/>
      <c r="H539" s="60"/>
      <c r="I539" s="61"/>
      <c r="J539" s="60"/>
      <c r="K539" s="61"/>
      <c r="L539" s="139">
        <f>Inventory[[#This Row],[Sold - In-Store (Units)]]+Inventory[[#This Row],[Sold - Remotely (Units)]]</f>
        <v>0</v>
      </c>
      <c r="M539" s="141">
        <f>Inventory[[#This Row],[Sold - In-Store (Net Sales $)]]+Inventory[[#This Row],[Sold - Remotely (Net Sales $)]]</f>
        <v>0</v>
      </c>
      <c r="N539" s="60"/>
      <c r="O539" s="60"/>
      <c r="P539" s="60"/>
      <c r="Q539" s="60"/>
      <c r="R539" s="62"/>
      <c r="S539" s="63"/>
      <c r="T53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39" s="65"/>
      <c r="V539" s="66">
        <f>Inventory[[#This Row],[Net Weight/Unit]]*Inventory[[#This Row],[Closing Balance (Units)]]</f>
        <v>0</v>
      </c>
      <c r="W539" s="67">
        <f>Inventory[[#This Row],[Net Weight/Unit]]*Inventory[[#This Row],[Sold - Remotely (Units)]]</f>
        <v>0</v>
      </c>
      <c r="X539" s="67">
        <f>Inventory[[#This Row],[Net Weight/Unit]]*Inventory[[#This Row],[Sold - In-Store (Units)]]</f>
        <v>0</v>
      </c>
      <c r="Y539" s="67">
        <f>Inventory[[#This Row],[Net Weight/Unit]]*Inventory[[#This Row],[Sold - Total (Units)]]</f>
        <v>0</v>
      </c>
      <c r="Z539" s="70">
        <f>'Report Details'!$B$8</f>
        <v>0</v>
      </c>
      <c r="AA539" s="70">
        <f>'Report Details'!$B$9</f>
        <v>0</v>
      </c>
      <c r="AB539" s="70">
        <f>'Report Details'!$B$10</f>
        <v>0</v>
      </c>
      <c r="AC53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39" s="70">
        <f>'Report Details'!$B$11</f>
        <v>0</v>
      </c>
      <c r="AE539" s="70"/>
      <c r="AF539" s="70"/>
    </row>
    <row r="540" spans="1:32" ht="17.25" x14ac:dyDescent="0.3">
      <c r="A540" s="57"/>
      <c r="B540" s="57"/>
      <c r="C540" s="79"/>
      <c r="D540" s="71"/>
      <c r="E540" s="59"/>
      <c r="F540" s="59"/>
      <c r="G540" s="59"/>
      <c r="H540" s="60"/>
      <c r="I540" s="61"/>
      <c r="J540" s="60"/>
      <c r="K540" s="61"/>
      <c r="L540" s="139">
        <f>Inventory[[#This Row],[Sold - In-Store (Units)]]+Inventory[[#This Row],[Sold - Remotely (Units)]]</f>
        <v>0</v>
      </c>
      <c r="M540" s="141">
        <f>Inventory[[#This Row],[Sold - In-Store (Net Sales $)]]+Inventory[[#This Row],[Sold - Remotely (Net Sales $)]]</f>
        <v>0</v>
      </c>
      <c r="N540" s="60"/>
      <c r="O540" s="60"/>
      <c r="P540" s="60"/>
      <c r="Q540" s="60"/>
      <c r="R540" s="62"/>
      <c r="S540" s="63"/>
      <c r="T54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40" s="65"/>
      <c r="V540" s="66">
        <f>Inventory[[#This Row],[Net Weight/Unit]]*Inventory[[#This Row],[Closing Balance (Units)]]</f>
        <v>0</v>
      </c>
      <c r="W540" s="67">
        <f>Inventory[[#This Row],[Net Weight/Unit]]*Inventory[[#This Row],[Sold - Remotely (Units)]]</f>
        <v>0</v>
      </c>
      <c r="X540" s="67">
        <f>Inventory[[#This Row],[Net Weight/Unit]]*Inventory[[#This Row],[Sold - In-Store (Units)]]</f>
        <v>0</v>
      </c>
      <c r="Y540" s="67">
        <f>Inventory[[#This Row],[Net Weight/Unit]]*Inventory[[#This Row],[Sold - Total (Units)]]</f>
        <v>0</v>
      </c>
      <c r="Z540" s="70">
        <f>'Report Details'!$B$8</f>
        <v>0</v>
      </c>
      <c r="AA540" s="70">
        <f>'Report Details'!$B$9</f>
        <v>0</v>
      </c>
      <c r="AB540" s="70">
        <f>'Report Details'!$B$10</f>
        <v>0</v>
      </c>
      <c r="AC54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40" s="70">
        <f>'Report Details'!$B$11</f>
        <v>0</v>
      </c>
      <c r="AE540" s="70"/>
      <c r="AF540" s="70"/>
    </row>
    <row r="541" spans="1:32" ht="17.25" x14ac:dyDescent="0.3">
      <c r="A541" s="57"/>
      <c r="B541" s="57"/>
      <c r="C541" s="79"/>
      <c r="D541" s="71"/>
      <c r="E541" s="59"/>
      <c r="F541" s="59"/>
      <c r="G541" s="59"/>
      <c r="H541" s="60"/>
      <c r="I541" s="61"/>
      <c r="J541" s="60"/>
      <c r="K541" s="61"/>
      <c r="L541" s="139">
        <f>Inventory[[#This Row],[Sold - In-Store (Units)]]+Inventory[[#This Row],[Sold - Remotely (Units)]]</f>
        <v>0</v>
      </c>
      <c r="M541" s="141">
        <f>Inventory[[#This Row],[Sold - In-Store (Net Sales $)]]+Inventory[[#This Row],[Sold - Remotely (Net Sales $)]]</f>
        <v>0</v>
      </c>
      <c r="N541" s="60"/>
      <c r="O541" s="60"/>
      <c r="P541" s="60"/>
      <c r="Q541" s="60"/>
      <c r="R541" s="62"/>
      <c r="S541" s="63"/>
      <c r="T54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41" s="65"/>
      <c r="V541" s="66">
        <f>Inventory[[#This Row],[Net Weight/Unit]]*Inventory[[#This Row],[Closing Balance (Units)]]</f>
        <v>0</v>
      </c>
      <c r="W541" s="67">
        <f>Inventory[[#This Row],[Net Weight/Unit]]*Inventory[[#This Row],[Sold - Remotely (Units)]]</f>
        <v>0</v>
      </c>
      <c r="X541" s="67">
        <f>Inventory[[#This Row],[Net Weight/Unit]]*Inventory[[#This Row],[Sold - In-Store (Units)]]</f>
        <v>0</v>
      </c>
      <c r="Y541" s="67">
        <f>Inventory[[#This Row],[Net Weight/Unit]]*Inventory[[#This Row],[Sold - Total (Units)]]</f>
        <v>0</v>
      </c>
      <c r="Z541" s="70">
        <f>'Report Details'!$B$8</f>
        <v>0</v>
      </c>
      <c r="AA541" s="70">
        <f>'Report Details'!$B$9</f>
        <v>0</v>
      </c>
      <c r="AB541" s="70">
        <f>'Report Details'!$B$10</f>
        <v>0</v>
      </c>
      <c r="AC54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41" s="70">
        <f>'Report Details'!$B$11</f>
        <v>0</v>
      </c>
      <c r="AE541" s="70"/>
      <c r="AF541" s="70"/>
    </row>
    <row r="542" spans="1:32" ht="17.25" x14ac:dyDescent="0.3">
      <c r="A542" s="57"/>
      <c r="B542" s="57"/>
      <c r="C542" s="79"/>
      <c r="D542" s="71"/>
      <c r="E542" s="59"/>
      <c r="F542" s="59"/>
      <c r="G542" s="59"/>
      <c r="H542" s="60"/>
      <c r="I542" s="61"/>
      <c r="J542" s="60"/>
      <c r="K542" s="61"/>
      <c r="L542" s="139">
        <f>Inventory[[#This Row],[Sold - In-Store (Units)]]+Inventory[[#This Row],[Sold - Remotely (Units)]]</f>
        <v>0</v>
      </c>
      <c r="M542" s="141">
        <f>Inventory[[#This Row],[Sold - In-Store (Net Sales $)]]+Inventory[[#This Row],[Sold - Remotely (Net Sales $)]]</f>
        <v>0</v>
      </c>
      <c r="N542" s="60"/>
      <c r="O542" s="60"/>
      <c r="P542" s="60"/>
      <c r="Q542" s="60"/>
      <c r="R542" s="62"/>
      <c r="S542" s="63"/>
      <c r="T54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42" s="65"/>
      <c r="V542" s="66">
        <f>Inventory[[#This Row],[Net Weight/Unit]]*Inventory[[#This Row],[Closing Balance (Units)]]</f>
        <v>0</v>
      </c>
      <c r="W542" s="67">
        <f>Inventory[[#This Row],[Net Weight/Unit]]*Inventory[[#This Row],[Sold - Remotely (Units)]]</f>
        <v>0</v>
      </c>
      <c r="X542" s="67">
        <f>Inventory[[#This Row],[Net Weight/Unit]]*Inventory[[#This Row],[Sold - In-Store (Units)]]</f>
        <v>0</v>
      </c>
      <c r="Y542" s="67">
        <f>Inventory[[#This Row],[Net Weight/Unit]]*Inventory[[#This Row],[Sold - Total (Units)]]</f>
        <v>0</v>
      </c>
      <c r="Z542" s="70">
        <f>'Report Details'!$B$8</f>
        <v>0</v>
      </c>
      <c r="AA542" s="70">
        <f>'Report Details'!$B$9</f>
        <v>0</v>
      </c>
      <c r="AB542" s="70">
        <f>'Report Details'!$B$10</f>
        <v>0</v>
      </c>
      <c r="AC54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42" s="70">
        <f>'Report Details'!$B$11</f>
        <v>0</v>
      </c>
      <c r="AE542" s="70"/>
      <c r="AF542" s="70"/>
    </row>
    <row r="543" spans="1:32" ht="17.25" x14ac:dyDescent="0.3">
      <c r="A543" s="57"/>
      <c r="B543" s="57"/>
      <c r="C543" s="79"/>
      <c r="D543" s="71"/>
      <c r="E543" s="59"/>
      <c r="F543" s="59"/>
      <c r="G543" s="59"/>
      <c r="H543" s="60"/>
      <c r="I543" s="61"/>
      <c r="J543" s="60"/>
      <c r="K543" s="61"/>
      <c r="L543" s="139">
        <f>Inventory[[#This Row],[Sold - In-Store (Units)]]+Inventory[[#This Row],[Sold - Remotely (Units)]]</f>
        <v>0</v>
      </c>
      <c r="M543" s="141">
        <f>Inventory[[#This Row],[Sold - In-Store (Net Sales $)]]+Inventory[[#This Row],[Sold - Remotely (Net Sales $)]]</f>
        <v>0</v>
      </c>
      <c r="N543" s="60"/>
      <c r="O543" s="60"/>
      <c r="P543" s="60"/>
      <c r="Q543" s="60"/>
      <c r="R543" s="62"/>
      <c r="S543" s="63"/>
      <c r="T54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43" s="65"/>
      <c r="V543" s="66">
        <f>Inventory[[#This Row],[Net Weight/Unit]]*Inventory[[#This Row],[Closing Balance (Units)]]</f>
        <v>0</v>
      </c>
      <c r="W543" s="67">
        <f>Inventory[[#This Row],[Net Weight/Unit]]*Inventory[[#This Row],[Sold - Remotely (Units)]]</f>
        <v>0</v>
      </c>
      <c r="X543" s="67">
        <f>Inventory[[#This Row],[Net Weight/Unit]]*Inventory[[#This Row],[Sold - In-Store (Units)]]</f>
        <v>0</v>
      </c>
      <c r="Y543" s="67">
        <f>Inventory[[#This Row],[Net Weight/Unit]]*Inventory[[#This Row],[Sold - Total (Units)]]</f>
        <v>0</v>
      </c>
      <c r="Z543" s="70">
        <f>'Report Details'!$B$8</f>
        <v>0</v>
      </c>
      <c r="AA543" s="70">
        <f>'Report Details'!$B$9</f>
        <v>0</v>
      </c>
      <c r="AB543" s="70">
        <f>'Report Details'!$B$10</f>
        <v>0</v>
      </c>
      <c r="AC54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43" s="70">
        <f>'Report Details'!$B$11</f>
        <v>0</v>
      </c>
      <c r="AE543" s="70"/>
      <c r="AF543" s="70"/>
    </row>
    <row r="544" spans="1:32" ht="17.25" x14ac:dyDescent="0.3">
      <c r="A544" s="57"/>
      <c r="B544" s="57"/>
      <c r="C544" s="79"/>
      <c r="D544" s="71"/>
      <c r="E544" s="59"/>
      <c r="F544" s="59"/>
      <c r="G544" s="59"/>
      <c r="H544" s="60"/>
      <c r="I544" s="61"/>
      <c r="J544" s="60"/>
      <c r="K544" s="61"/>
      <c r="L544" s="139">
        <f>Inventory[[#This Row],[Sold - In-Store (Units)]]+Inventory[[#This Row],[Sold - Remotely (Units)]]</f>
        <v>0</v>
      </c>
      <c r="M544" s="141">
        <f>Inventory[[#This Row],[Sold - In-Store (Net Sales $)]]+Inventory[[#This Row],[Sold - Remotely (Net Sales $)]]</f>
        <v>0</v>
      </c>
      <c r="N544" s="60"/>
      <c r="O544" s="60"/>
      <c r="P544" s="60"/>
      <c r="Q544" s="60"/>
      <c r="R544" s="62"/>
      <c r="S544" s="63"/>
      <c r="T54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44" s="65"/>
      <c r="V544" s="66">
        <f>Inventory[[#This Row],[Net Weight/Unit]]*Inventory[[#This Row],[Closing Balance (Units)]]</f>
        <v>0</v>
      </c>
      <c r="W544" s="67">
        <f>Inventory[[#This Row],[Net Weight/Unit]]*Inventory[[#This Row],[Sold - Remotely (Units)]]</f>
        <v>0</v>
      </c>
      <c r="X544" s="67">
        <f>Inventory[[#This Row],[Net Weight/Unit]]*Inventory[[#This Row],[Sold - In-Store (Units)]]</f>
        <v>0</v>
      </c>
      <c r="Y544" s="67">
        <f>Inventory[[#This Row],[Net Weight/Unit]]*Inventory[[#This Row],[Sold - Total (Units)]]</f>
        <v>0</v>
      </c>
      <c r="Z544" s="70">
        <f>'Report Details'!$B$8</f>
        <v>0</v>
      </c>
      <c r="AA544" s="70">
        <f>'Report Details'!$B$9</f>
        <v>0</v>
      </c>
      <c r="AB544" s="70">
        <f>'Report Details'!$B$10</f>
        <v>0</v>
      </c>
      <c r="AC54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44" s="70">
        <f>'Report Details'!$B$11</f>
        <v>0</v>
      </c>
      <c r="AE544" s="70"/>
      <c r="AF544" s="70"/>
    </row>
    <row r="545" spans="1:32" ht="17.25" x14ac:dyDescent="0.3">
      <c r="A545" s="57"/>
      <c r="B545" s="57"/>
      <c r="C545" s="79"/>
      <c r="D545" s="71"/>
      <c r="E545" s="59"/>
      <c r="F545" s="59"/>
      <c r="G545" s="59"/>
      <c r="H545" s="60"/>
      <c r="I545" s="61"/>
      <c r="J545" s="60"/>
      <c r="K545" s="61"/>
      <c r="L545" s="139">
        <f>Inventory[[#This Row],[Sold - In-Store (Units)]]+Inventory[[#This Row],[Sold - Remotely (Units)]]</f>
        <v>0</v>
      </c>
      <c r="M545" s="141">
        <f>Inventory[[#This Row],[Sold - In-Store (Net Sales $)]]+Inventory[[#This Row],[Sold - Remotely (Net Sales $)]]</f>
        <v>0</v>
      </c>
      <c r="N545" s="60"/>
      <c r="O545" s="60"/>
      <c r="P545" s="60"/>
      <c r="Q545" s="60"/>
      <c r="R545" s="62"/>
      <c r="S545" s="63"/>
      <c r="T54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45" s="65"/>
      <c r="V545" s="66">
        <f>Inventory[[#This Row],[Net Weight/Unit]]*Inventory[[#This Row],[Closing Balance (Units)]]</f>
        <v>0</v>
      </c>
      <c r="W545" s="67">
        <f>Inventory[[#This Row],[Net Weight/Unit]]*Inventory[[#This Row],[Sold - Remotely (Units)]]</f>
        <v>0</v>
      </c>
      <c r="X545" s="67">
        <f>Inventory[[#This Row],[Net Weight/Unit]]*Inventory[[#This Row],[Sold - In-Store (Units)]]</f>
        <v>0</v>
      </c>
      <c r="Y545" s="67">
        <f>Inventory[[#This Row],[Net Weight/Unit]]*Inventory[[#This Row],[Sold - Total (Units)]]</f>
        <v>0</v>
      </c>
      <c r="Z545" s="70">
        <f>'Report Details'!$B$8</f>
        <v>0</v>
      </c>
      <c r="AA545" s="70">
        <f>'Report Details'!$B$9</f>
        <v>0</v>
      </c>
      <c r="AB545" s="70">
        <f>'Report Details'!$B$10</f>
        <v>0</v>
      </c>
      <c r="AC54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45" s="70">
        <f>'Report Details'!$B$11</f>
        <v>0</v>
      </c>
      <c r="AE545" s="70"/>
      <c r="AF545" s="70"/>
    </row>
    <row r="546" spans="1:32" ht="17.25" x14ac:dyDescent="0.3">
      <c r="A546" s="57"/>
      <c r="B546" s="57"/>
      <c r="C546" s="79"/>
      <c r="D546" s="71"/>
      <c r="E546" s="59"/>
      <c r="F546" s="59"/>
      <c r="G546" s="59"/>
      <c r="H546" s="60"/>
      <c r="I546" s="61"/>
      <c r="J546" s="60"/>
      <c r="K546" s="61"/>
      <c r="L546" s="139">
        <f>Inventory[[#This Row],[Sold - In-Store (Units)]]+Inventory[[#This Row],[Sold - Remotely (Units)]]</f>
        <v>0</v>
      </c>
      <c r="M546" s="141">
        <f>Inventory[[#This Row],[Sold - In-Store (Net Sales $)]]+Inventory[[#This Row],[Sold - Remotely (Net Sales $)]]</f>
        <v>0</v>
      </c>
      <c r="N546" s="60"/>
      <c r="O546" s="60"/>
      <c r="P546" s="60"/>
      <c r="Q546" s="60"/>
      <c r="R546" s="62"/>
      <c r="S546" s="63"/>
      <c r="T54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46" s="65"/>
      <c r="V546" s="66">
        <f>Inventory[[#This Row],[Net Weight/Unit]]*Inventory[[#This Row],[Closing Balance (Units)]]</f>
        <v>0</v>
      </c>
      <c r="W546" s="67">
        <f>Inventory[[#This Row],[Net Weight/Unit]]*Inventory[[#This Row],[Sold - Remotely (Units)]]</f>
        <v>0</v>
      </c>
      <c r="X546" s="67">
        <f>Inventory[[#This Row],[Net Weight/Unit]]*Inventory[[#This Row],[Sold - In-Store (Units)]]</f>
        <v>0</v>
      </c>
      <c r="Y546" s="67">
        <f>Inventory[[#This Row],[Net Weight/Unit]]*Inventory[[#This Row],[Sold - Total (Units)]]</f>
        <v>0</v>
      </c>
      <c r="Z546" s="70">
        <f>'Report Details'!$B$8</f>
        <v>0</v>
      </c>
      <c r="AA546" s="70">
        <f>'Report Details'!$B$9</f>
        <v>0</v>
      </c>
      <c r="AB546" s="70">
        <f>'Report Details'!$B$10</f>
        <v>0</v>
      </c>
      <c r="AC54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46" s="70">
        <f>'Report Details'!$B$11</f>
        <v>0</v>
      </c>
      <c r="AE546" s="70"/>
      <c r="AF546" s="70"/>
    </row>
    <row r="547" spans="1:32" ht="17.25" x14ac:dyDescent="0.3">
      <c r="A547" s="57"/>
      <c r="B547" s="57"/>
      <c r="C547" s="79"/>
      <c r="D547" s="71"/>
      <c r="E547" s="59"/>
      <c r="F547" s="59"/>
      <c r="G547" s="59"/>
      <c r="H547" s="60"/>
      <c r="I547" s="61"/>
      <c r="J547" s="60"/>
      <c r="K547" s="61"/>
      <c r="L547" s="139">
        <f>Inventory[[#This Row],[Sold - In-Store (Units)]]+Inventory[[#This Row],[Sold - Remotely (Units)]]</f>
        <v>0</v>
      </c>
      <c r="M547" s="141">
        <f>Inventory[[#This Row],[Sold - In-Store (Net Sales $)]]+Inventory[[#This Row],[Sold - Remotely (Net Sales $)]]</f>
        <v>0</v>
      </c>
      <c r="N547" s="60"/>
      <c r="O547" s="60"/>
      <c r="P547" s="60"/>
      <c r="Q547" s="60"/>
      <c r="R547" s="62"/>
      <c r="S547" s="63"/>
      <c r="T54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47" s="65"/>
      <c r="V547" s="66">
        <f>Inventory[[#This Row],[Net Weight/Unit]]*Inventory[[#This Row],[Closing Balance (Units)]]</f>
        <v>0</v>
      </c>
      <c r="W547" s="67">
        <f>Inventory[[#This Row],[Net Weight/Unit]]*Inventory[[#This Row],[Sold - Remotely (Units)]]</f>
        <v>0</v>
      </c>
      <c r="X547" s="67">
        <f>Inventory[[#This Row],[Net Weight/Unit]]*Inventory[[#This Row],[Sold - In-Store (Units)]]</f>
        <v>0</v>
      </c>
      <c r="Y547" s="67">
        <f>Inventory[[#This Row],[Net Weight/Unit]]*Inventory[[#This Row],[Sold - Total (Units)]]</f>
        <v>0</v>
      </c>
      <c r="Z547" s="70">
        <f>'Report Details'!$B$8</f>
        <v>0</v>
      </c>
      <c r="AA547" s="70">
        <f>'Report Details'!$B$9</f>
        <v>0</v>
      </c>
      <c r="AB547" s="70">
        <f>'Report Details'!$B$10</f>
        <v>0</v>
      </c>
      <c r="AC54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47" s="70">
        <f>'Report Details'!$B$11</f>
        <v>0</v>
      </c>
      <c r="AE547" s="70"/>
      <c r="AF547" s="70"/>
    </row>
    <row r="548" spans="1:32" ht="17.25" x14ac:dyDescent="0.3">
      <c r="A548" s="57"/>
      <c r="B548" s="57"/>
      <c r="C548" s="79"/>
      <c r="D548" s="71"/>
      <c r="E548" s="59"/>
      <c r="F548" s="59"/>
      <c r="G548" s="59"/>
      <c r="H548" s="60"/>
      <c r="I548" s="61"/>
      <c r="J548" s="60"/>
      <c r="K548" s="61"/>
      <c r="L548" s="139">
        <f>Inventory[[#This Row],[Sold - In-Store (Units)]]+Inventory[[#This Row],[Sold - Remotely (Units)]]</f>
        <v>0</v>
      </c>
      <c r="M548" s="141">
        <f>Inventory[[#This Row],[Sold - In-Store (Net Sales $)]]+Inventory[[#This Row],[Sold - Remotely (Net Sales $)]]</f>
        <v>0</v>
      </c>
      <c r="N548" s="60"/>
      <c r="O548" s="60"/>
      <c r="P548" s="60"/>
      <c r="Q548" s="60"/>
      <c r="R548" s="62"/>
      <c r="S548" s="63"/>
      <c r="T54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48" s="65"/>
      <c r="V548" s="66">
        <f>Inventory[[#This Row],[Net Weight/Unit]]*Inventory[[#This Row],[Closing Balance (Units)]]</f>
        <v>0</v>
      </c>
      <c r="W548" s="67">
        <f>Inventory[[#This Row],[Net Weight/Unit]]*Inventory[[#This Row],[Sold - Remotely (Units)]]</f>
        <v>0</v>
      </c>
      <c r="X548" s="67">
        <f>Inventory[[#This Row],[Net Weight/Unit]]*Inventory[[#This Row],[Sold - In-Store (Units)]]</f>
        <v>0</v>
      </c>
      <c r="Y548" s="67">
        <f>Inventory[[#This Row],[Net Weight/Unit]]*Inventory[[#This Row],[Sold - Total (Units)]]</f>
        <v>0</v>
      </c>
      <c r="Z548" s="70">
        <f>'Report Details'!$B$8</f>
        <v>0</v>
      </c>
      <c r="AA548" s="70">
        <f>'Report Details'!$B$9</f>
        <v>0</v>
      </c>
      <c r="AB548" s="70">
        <f>'Report Details'!$B$10</f>
        <v>0</v>
      </c>
      <c r="AC54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48" s="70">
        <f>'Report Details'!$B$11</f>
        <v>0</v>
      </c>
      <c r="AE548" s="70"/>
      <c r="AF548" s="70"/>
    </row>
    <row r="549" spans="1:32" ht="17.25" x14ac:dyDescent="0.3">
      <c r="A549" s="57"/>
      <c r="B549" s="57"/>
      <c r="C549" s="79"/>
      <c r="D549" s="71"/>
      <c r="E549" s="59"/>
      <c r="F549" s="59"/>
      <c r="G549" s="59"/>
      <c r="H549" s="60"/>
      <c r="I549" s="61"/>
      <c r="J549" s="60"/>
      <c r="K549" s="61"/>
      <c r="L549" s="139">
        <f>Inventory[[#This Row],[Sold - In-Store (Units)]]+Inventory[[#This Row],[Sold - Remotely (Units)]]</f>
        <v>0</v>
      </c>
      <c r="M549" s="141">
        <f>Inventory[[#This Row],[Sold - In-Store (Net Sales $)]]+Inventory[[#This Row],[Sold - Remotely (Net Sales $)]]</f>
        <v>0</v>
      </c>
      <c r="N549" s="60"/>
      <c r="O549" s="60"/>
      <c r="P549" s="60"/>
      <c r="Q549" s="60"/>
      <c r="R549" s="62"/>
      <c r="S549" s="63"/>
      <c r="T54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49" s="65"/>
      <c r="V549" s="66">
        <f>Inventory[[#This Row],[Net Weight/Unit]]*Inventory[[#This Row],[Closing Balance (Units)]]</f>
        <v>0</v>
      </c>
      <c r="W549" s="67">
        <f>Inventory[[#This Row],[Net Weight/Unit]]*Inventory[[#This Row],[Sold - Remotely (Units)]]</f>
        <v>0</v>
      </c>
      <c r="X549" s="67">
        <f>Inventory[[#This Row],[Net Weight/Unit]]*Inventory[[#This Row],[Sold - In-Store (Units)]]</f>
        <v>0</v>
      </c>
      <c r="Y549" s="67">
        <f>Inventory[[#This Row],[Net Weight/Unit]]*Inventory[[#This Row],[Sold - Total (Units)]]</f>
        <v>0</v>
      </c>
      <c r="Z549" s="70">
        <f>'Report Details'!$B$8</f>
        <v>0</v>
      </c>
      <c r="AA549" s="70">
        <f>'Report Details'!$B$9</f>
        <v>0</v>
      </c>
      <c r="AB549" s="70">
        <f>'Report Details'!$B$10</f>
        <v>0</v>
      </c>
      <c r="AC54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49" s="70">
        <f>'Report Details'!$B$11</f>
        <v>0</v>
      </c>
      <c r="AE549" s="70"/>
      <c r="AF549" s="70"/>
    </row>
    <row r="550" spans="1:32" ht="17.25" x14ac:dyDescent="0.3">
      <c r="A550" s="57"/>
      <c r="B550" s="57"/>
      <c r="C550" s="79"/>
      <c r="D550" s="71"/>
      <c r="E550" s="59"/>
      <c r="F550" s="59"/>
      <c r="G550" s="59"/>
      <c r="H550" s="60"/>
      <c r="I550" s="61"/>
      <c r="J550" s="60"/>
      <c r="K550" s="61"/>
      <c r="L550" s="139">
        <f>Inventory[[#This Row],[Sold - In-Store (Units)]]+Inventory[[#This Row],[Sold - Remotely (Units)]]</f>
        <v>0</v>
      </c>
      <c r="M550" s="141">
        <f>Inventory[[#This Row],[Sold - In-Store (Net Sales $)]]+Inventory[[#This Row],[Sold - Remotely (Net Sales $)]]</f>
        <v>0</v>
      </c>
      <c r="N550" s="60"/>
      <c r="O550" s="60"/>
      <c r="P550" s="60"/>
      <c r="Q550" s="60"/>
      <c r="R550" s="62"/>
      <c r="S550" s="63"/>
      <c r="T55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50" s="65"/>
      <c r="V550" s="66">
        <f>Inventory[[#This Row],[Net Weight/Unit]]*Inventory[[#This Row],[Closing Balance (Units)]]</f>
        <v>0</v>
      </c>
      <c r="W550" s="67">
        <f>Inventory[[#This Row],[Net Weight/Unit]]*Inventory[[#This Row],[Sold - Remotely (Units)]]</f>
        <v>0</v>
      </c>
      <c r="X550" s="67">
        <f>Inventory[[#This Row],[Net Weight/Unit]]*Inventory[[#This Row],[Sold - In-Store (Units)]]</f>
        <v>0</v>
      </c>
      <c r="Y550" s="67">
        <f>Inventory[[#This Row],[Net Weight/Unit]]*Inventory[[#This Row],[Sold - Total (Units)]]</f>
        <v>0</v>
      </c>
      <c r="Z550" s="70">
        <f>'Report Details'!$B$8</f>
        <v>0</v>
      </c>
      <c r="AA550" s="70">
        <f>'Report Details'!$B$9</f>
        <v>0</v>
      </c>
      <c r="AB550" s="70">
        <f>'Report Details'!$B$10</f>
        <v>0</v>
      </c>
      <c r="AC55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50" s="70">
        <f>'Report Details'!$B$11</f>
        <v>0</v>
      </c>
      <c r="AE550" s="70"/>
      <c r="AF550" s="70"/>
    </row>
    <row r="551" spans="1:32" ht="17.25" x14ac:dyDescent="0.3">
      <c r="A551" s="57"/>
      <c r="B551" s="57"/>
      <c r="C551" s="79"/>
      <c r="D551" s="71"/>
      <c r="E551" s="59"/>
      <c r="F551" s="59"/>
      <c r="G551" s="59"/>
      <c r="H551" s="60"/>
      <c r="I551" s="61"/>
      <c r="J551" s="60"/>
      <c r="K551" s="61"/>
      <c r="L551" s="139">
        <f>Inventory[[#This Row],[Sold - In-Store (Units)]]+Inventory[[#This Row],[Sold - Remotely (Units)]]</f>
        <v>0</v>
      </c>
      <c r="M551" s="141">
        <f>Inventory[[#This Row],[Sold - In-Store (Net Sales $)]]+Inventory[[#This Row],[Sold - Remotely (Net Sales $)]]</f>
        <v>0</v>
      </c>
      <c r="N551" s="60"/>
      <c r="O551" s="60"/>
      <c r="P551" s="60"/>
      <c r="Q551" s="60"/>
      <c r="R551" s="62"/>
      <c r="S551" s="63"/>
      <c r="T55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51" s="65"/>
      <c r="V551" s="66">
        <f>Inventory[[#This Row],[Net Weight/Unit]]*Inventory[[#This Row],[Closing Balance (Units)]]</f>
        <v>0</v>
      </c>
      <c r="W551" s="67">
        <f>Inventory[[#This Row],[Net Weight/Unit]]*Inventory[[#This Row],[Sold - Remotely (Units)]]</f>
        <v>0</v>
      </c>
      <c r="X551" s="67">
        <f>Inventory[[#This Row],[Net Weight/Unit]]*Inventory[[#This Row],[Sold - In-Store (Units)]]</f>
        <v>0</v>
      </c>
      <c r="Y551" s="67">
        <f>Inventory[[#This Row],[Net Weight/Unit]]*Inventory[[#This Row],[Sold - Total (Units)]]</f>
        <v>0</v>
      </c>
      <c r="Z551" s="70">
        <f>'Report Details'!$B$8</f>
        <v>0</v>
      </c>
      <c r="AA551" s="70">
        <f>'Report Details'!$B$9</f>
        <v>0</v>
      </c>
      <c r="AB551" s="70">
        <f>'Report Details'!$B$10</f>
        <v>0</v>
      </c>
      <c r="AC55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51" s="70">
        <f>'Report Details'!$B$11</f>
        <v>0</v>
      </c>
      <c r="AE551" s="70"/>
      <c r="AF551" s="70"/>
    </row>
    <row r="552" spans="1:32" ht="17.25" x14ac:dyDescent="0.3">
      <c r="A552" s="57"/>
      <c r="B552" s="57"/>
      <c r="C552" s="79"/>
      <c r="D552" s="71"/>
      <c r="E552" s="59"/>
      <c r="F552" s="59"/>
      <c r="G552" s="59"/>
      <c r="H552" s="60"/>
      <c r="I552" s="61"/>
      <c r="J552" s="60"/>
      <c r="K552" s="61"/>
      <c r="L552" s="139">
        <f>Inventory[[#This Row],[Sold - In-Store (Units)]]+Inventory[[#This Row],[Sold - Remotely (Units)]]</f>
        <v>0</v>
      </c>
      <c r="M552" s="141">
        <f>Inventory[[#This Row],[Sold - In-Store (Net Sales $)]]+Inventory[[#This Row],[Sold - Remotely (Net Sales $)]]</f>
        <v>0</v>
      </c>
      <c r="N552" s="60"/>
      <c r="O552" s="60"/>
      <c r="P552" s="60"/>
      <c r="Q552" s="60"/>
      <c r="R552" s="62"/>
      <c r="S552" s="63"/>
      <c r="T55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52" s="65"/>
      <c r="V552" s="66">
        <f>Inventory[[#This Row],[Net Weight/Unit]]*Inventory[[#This Row],[Closing Balance (Units)]]</f>
        <v>0</v>
      </c>
      <c r="W552" s="67">
        <f>Inventory[[#This Row],[Net Weight/Unit]]*Inventory[[#This Row],[Sold - Remotely (Units)]]</f>
        <v>0</v>
      </c>
      <c r="X552" s="67">
        <f>Inventory[[#This Row],[Net Weight/Unit]]*Inventory[[#This Row],[Sold - In-Store (Units)]]</f>
        <v>0</v>
      </c>
      <c r="Y552" s="67">
        <f>Inventory[[#This Row],[Net Weight/Unit]]*Inventory[[#This Row],[Sold - Total (Units)]]</f>
        <v>0</v>
      </c>
      <c r="Z552" s="70">
        <f>'Report Details'!$B$8</f>
        <v>0</v>
      </c>
      <c r="AA552" s="70">
        <f>'Report Details'!$B$9</f>
        <v>0</v>
      </c>
      <c r="AB552" s="70">
        <f>'Report Details'!$B$10</f>
        <v>0</v>
      </c>
      <c r="AC55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52" s="70">
        <f>'Report Details'!$B$11</f>
        <v>0</v>
      </c>
      <c r="AE552" s="70"/>
      <c r="AF552" s="70"/>
    </row>
    <row r="553" spans="1:32" ht="17.25" x14ac:dyDescent="0.3">
      <c r="A553" s="57"/>
      <c r="B553" s="57"/>
      <c r="C553" s="79"/>
      <c r="D553" s="71"/>
      <c r="E553" s="59"/>
      <c r="F553" s="59"/>
      <c r="G553" s="59"/>
      <c r="H553" s="60"/>
      <c r="I553" s="61"/>
      <c r="J553" s="60"/>
      <c r="K553" s="61"/>
      <c r="L553" s="139">
        <f>Inventory[[#This Row],[Sold - In-Store (Units)]]+Inventory[[#This Row],[Sold - Remotely (Units)]]</f>
        <v>0</v>
      </c>
      <c r="M553" s="141">
        <f>Inventory[[#This Row],[Sold - In-Store (Net Sales $)]]+Inventory[[#This Row],[Sold - Remotely (Net Sales $)]]</f>
        <v>0</v>
      </c>
      <c r="N553" s="60"/>
      <c r="O553" s="60"/>
      <c r="P553" s="60"/>
      <c r="Q553" s="60"/>
      <c r="R553" s="62"/>
      <c r="S553" s="63"/>
      <c r="T55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53" s="65"/>
      <c r="V553" s="66">
        <f>Inventory[[#This Row],[Net Weight/Unit]]*Inventory[[#This Row],[Closing Balance (Units)]]</f>
        <v>0</v>
      </c>
      <c r="W553" s="67">
        <f>Inventory[[#This Row],[Net Weight/Unit]]*Inventory[[#This Row],[Sold - Remotely (Units)]]</f>
        <v>0</v>
      </c>
      <c r="X553" s="67">
        <f>Inventory[[#This Row],[Net Weight/Unit]]*Inventory[[#This Row],[Sold - In-Store (Units)]]</f>
        <v>0</v>
      </c>
      <c r="Y553" s="67">
        <f>Inventory[[#This Row],[Net Weight/Unit]]*Inventory[[#This Row],[Sold - Total (Units)]]</f>
        <v>0</v>
      </c>
      <c r="Z553" s="70">
        <f>'Report Details'!$B$8</f>
        <v>0</v>
      </c>
      <c r="AA553" s="70">
        <f>'Report Details'!$B$9</f>
        <v>0</v>
      </c>
      <c r="AB553" s="70">
        <f>'Report Details'!$B$10</f>
        <v>0</v>
      </c>
      <c r="AC55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53" s="70">
        <f>'Report Details'!$B$11</f>
        <v>0</v>
      </c>
      <c r="AE553" s="70"/>
      <c r="AF553" s="70"/>
    </row>
    <row r="554" spans="1:32" ht="17.25" x14ac:dyDescent="0.3">
      <c r="A554" s="57"/>
      <c r="B554" s="57"/>
      <c r="C554" s="79"/>
      <c r="D554" s="71"/>
      <c r="E554" s="59"/>
      <c r="F554" s="59"/>
      <c r="G554" s="59"/>
      <c r="H554" s="60"/>
      <c r="I554" s="61"/>
      <c r="J554" s="60"/>
      <c r="K554" s="61"/>
      <c r="L554" s="139">
        <f>Inventory[[#This Row],[Sold - In-Store (Units)]]+Inventory[[#This Row],[Sold - Remotely (Units)]]</f>
        <v>0</v>
      </c>
      <c r="M554" s="141">
        <f>Inventory[[#This Row],[Sold - In-Store (Net Sales $)]]+Inventory[[#This Row],[Sold - Remotely (Net Sales $)]]</f>
        <v>0</v>
      </c>
      <c r="N554" s="60"/>
      <c r="O554" s="60"/>
      <c r="P554" s="60"/>
      <c r="Q554" s="60"/>
      <c r="R554" s="62"/>
      <c r="S554" s="63"/>
      <c r="T55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54" s="65"/>
      <c r="V554" s="66">
        <f>Inventory[[#This Row],[Net Weight/Unit]]*Inventory[[#This Row],[Closing Balance (Units)]]</f>
        <v>0</v>
      </c>
      <c r="W554" s="67">
        <f>Inventory[[#This Row],[Net Weight/Unit]]*Inventory[[#This Row],[Sold - Remotely (Units)]]</f>
        <v>0</v>
      </c>
      <c r="X554" s="67">
        <f>Inventory[[#This Row],[Net Weight/Unit]]*Inventory[[#This Row],[Sold - In-Store (Units)]]</f>
        <v>0</v>
      </c>
      <c r="Y554" s="67">
        <f>Inventory[[#This Row],[Net Weight/Unit]]*Inventory[[#This Row],[Sold - Total (Units)]]</f>
        <v>0</v>
      </c>
      <c r="Z554" s="70">
        <f>'Report Details'!$B$8</f>
        <v>0</v>
      </c>
      <c r="AA554" s="70">
        <f>'Report Details'!$B$9</f>
        <v>0</v>
      </c>
      <c r="AB554" s="70">
        <f>'Report Details'!$B$10</f>
        <v>0</v>
      </c>
      <c r="AC55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54" s="70">
        <f>'Report Details'!$B$11</f>
        <v>0</v>
      </c>
      <c r="AE554" s="70"/>
      <c r="AF554" s="70"/>
    </row>
    <row r="555" spans="1:32" ht="17.25" x14ac:dyDescent="0.3">
      <c r="A555" s="57"/>
      <c r="B555" s="57"/>
      <c r="C555" s="79"/>
      <c r="D555" s="71"/>
      <c r="E555" s="59"/>
      <c r="F555" s="59"/>
      <c r="G555" s="59"/>
      <c r="H555" s="60"/>
      <c r="I555" s="61"/>
      <c r="J555" s="60"/>
      <c r="K555" s="61"/>
      <c r="L555" s="139">
        <f>Inventory[[#This Row],[Sold - In-Store (Units)]]+Inventory[[#This Row],[Sold - Remotely (Units)]]</f>
        <v>0</v>
      </c>
      <c r="M555" s="141">
        <f>Inventory[[#This Row],[Sold - In-Store (Net Sales $)]]+Inventory[[#This Row],[Sold - Remotely (Net Sales $)]]</f>
        <v>0</v>
      </c>
      <c r="N555" s="60"/>
      <c r="O555" s="60"/>
      <c r="P555" s="60"/>
      <c r="Q555" s="60"/>
      <c r="R555" s="62"/>
      <c r="S555" s="63"/>
      <c r="T55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55" s="65"/>
      <c r="V555" s="66">
        <f>Inventory[[#This Row],[Net Weight/Unit]]*Inventory[[#This Row],[Closing Balance (Units)]]</f>
        <v>0</v>
      </c>
      <c r="W555" s="67">
        <f>Inventory[[#This Row],[Net Weight/Unit]]*Inventory[[#This Row],[Sold - Remotely (Units)]]</f>
        <v>0</v>
      </c>
      <c r="X555" s="67">
        <f>Inventory[[#This Row],[Net Weight/Unit]]*Inventory[[#This Row],[Sold - In-Store (Units)]]</f>
        <v>0</v>
      </c>
      <c r="Y555" s="67">
        <f>Inventory[[#This Row],[Net Weight/Unit]]*Inventory[[#This Row],[Sold - Total (Units)]]</f>
        <v>0</v>
      </c>
      <c r="Z555" s="70">
        <f>'Report Details'!$B$8</f>
        <v>0</v>
      </c>
      <c r="AA555" s="70">
        <f>'Report Details'!$B$9</f>
        <v>0</v>
      </c>
      <c r="AB555" s="70">
        <f>'Report Details'!$B$10</f>
        <v>0</v>
      </c>
      <c r="AC55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55" s="70">
        <f>'Report Details'!$B$11</f>
        <v>0</v>
      </c>
      <c r="AE555" s="70"/>
      <c r="AF555" s="70"/>
    </row>
    <row r="556" spans="1:32" ht="17.25" x14ac:dyDescent="0.3">
      <c r="A556" s="57"/>
      <c r="B556" s="57"/>
      <c r="C556" s="79"/>
      <c r="D556" s="71"/>
      <c r="E556" s="59"/>
      <c r="F556" s="59"/>
      <c r="G556" s="59"/>
      <c r="H556" s="60"/>
      <c r="I556" s="61"/>
      <c r="J556" s="60"/>
      <c r="K556" s="61"/>
      <c r="L556" s="139">
        <f>Inventory[[#This Row],[Sold - In-Store (Units)]]+Inventory[[#This Row],[Sold - Remotely (Units)]]</f>
        <v>0</v>
      </c>
      <c r="M556" s="141">
        <f>Inventory[[#This Row],[Sold - In-Store (Net Sales $)]]+Inventory[[#This Row],[Sold - Remotely (Net Sales $)]]</f>
        <v>0</v>
      </c>
      <c r="N556" s="60"/>
      <c r="O556" s="60"/>
      <c r="P556" s="60"/>
      <c r="Q556" s="60"/>
      <c r="R556" s="62"/>
      <c r="S556" s="63"/>
      <c r="T55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56" s="65"/>
      <c r="V556" s="66">
        <f>Inventory[[#This Row],[Net Weight/Unit]]*Inventory[[#This Row],[Closing Balance (Units)]]</f>
        <v>0</v>
      </c>
      <c r="W556" s="67">
        <f>Inventory[[#This Row],[Net Weight/Unit]]*Inventory[[#This Row],[Sold - Remotely (Units)]]</f>
        <v>0</v>
      </c>
      <c r="X556" s="67">
        <f>Inventory[[#This Row],[Net Weight/Unit]]*Inventory[[#This Row],[Sold - In-Store (Units)]]</f>
        <v>0</v>
      </c>
      <c r="Y556" s="67">
        <f>Inventory[[#This Row],[Net Weight/Unit]]*Inventory[[#This Row],[Sold - Total (Units)]]</f>
        <v>0</v>
      </c>
      <c r="Z556" s="70">
        <f>'Report Details'!$B$8</f>
        <v>0</v>
      </c>
      <c r="AA556" s="70">
        <f>'Report Details'!$B$9</f>
        <v>0</v>
      </c>
      <c r="AB556" s="70">
        <f>'Report Details'!$B$10</f>
        <v>0</v>
      </c>
      <c r="AC55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56" s="70">
        <f>'Report Details'!$B$11</f>
        <v>0</v>
      </c>
      <c r="AE556" s="70"/>
      <c r="AF556" s="70"/>
    </row>
    <row r="557" spans="1:32" ht="17.25" x14ac:dyDescent="0.3">
      <c r="A557" s="57"/>
      <c r="B557" s="57"/>
      <c r="C557" s="79"/>
      <c r="D557" s="71"/>
      <c r="E557" s="59"/>
      <c r="F557" s="59"/>
      <c r="G557" s="59"/>
      <c r="H557" s="60"/>
      <c r="I557" s="61"/>
      <c r="J557" s="60"/>
      <c r="K557" s="61"/>
      <c r="L557" s="139">
        <f>Inventory[[#This Row],[Sold - In-Store (Units)]]+Inventory[[#This Row],[Sold - Remotely (Units)]]</f>
        <v>0</v>
      </c>
      <c r="M557" s="141">
        <f>Inventory[[#This Row],[Sold - In-Store (Net Sales $)]]+Inventory[[#This Row],[Sold - Remotely (Net Sales $)]]</f>
        <v>0</v>
      </c>
      <c r="N557" s="60"/>
      <c r="O557" s="60"/>
      <c r="P557" s="60"/>
      <c r="Q557" s="60"/>
      <c r="R557" s="62"/>
      <c r="S557" s="63"/>
      <c r="T55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57" s="65"/>
      <c r="V557" s="66">
        <f>Inventory[[#This Row],[Net Weight/Unit]]*Inventory[[#This Row],[Closing Balance (Units)]]</f>
        <v>0</v>
      </c>
      <c r="W557" s="67">
        <f>Inventory[[#This Row],[Net Weight/Unit]]*Inventory[[#This Row],[Sold - Remotely (Units)]]</f>
        <v>0</v>
      </c>
      <c r="X557" s="67">
        <f>Inventory[[#This Row],[Net Weight/Unit]]*Inventory[[#This Row],[Sold - In-Store (Units)]]</f>
        <v>0</v>
      </c>
      <c r="Y557" s="67">
        <f>Inventory[[#This Row],[Net Weight/Unit]]*Inventory[[#This Row],[Sold - Total (Units)]]</f>
        <v>0</v>
      </c>
      <c r="Z557" s="70">
        <f>'Report Details'!$B$8</f>
        <v>0</v>
      </c>
      <c r="AA557" s="70">
        <f>'Report Details'!$B$9</f>
        <v>0</v>
      </c>
      <c r="AB557" s="70">
        <f>'Report Details'!$B$10</f>
        <v>0</v>
      </c>
      <c r="AC55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57" s="70">
        <f>'Report Details'!$B$11</f>
        <v>0</v>
      </c>
      <c r="AE557" s="70"/>
      <c r="AF557" s="70"/>
    </row>
    <row r="558" spans="1:32" ht="17.25" x14ac:dyDescent="0.3">
      <c r="A558" s="57"/>
      <c r="B558" s="57"/>
      <c r="C558" s="79"/>
      <c r="D558" s="71"/>
      <c r="E558" s="59"/>
      <c r="F558" s="59"/>
      <c r="G558" s="59"/>
      <c r="H558" s="60"/>
      <c r="I558" s="61"/>
      <c r="J558" s="60"/>
      <c r="K558" s="61"/>
      <c r="L558" s="139">
        <f>Inventory[[#This Row],[Sold - In-Store (Units)]]+Inventory[[#This Row],[Sold - Remotely (Units)]]</f>
        <v>0</v>
      </c>
      <c r="M558" s="141">
        <f>Inventory[[#This Row],[Sold - In-Store (Net Sales $)]]+Inventory[[#This Row],[Sold - Remotely (Net Sales $)]]</f>
        <v>0</v>
      </c>
      <c r="N558" s="60"/>
      <c r="O558" s="60"/>
      <c r="P558" s="60"/>
      <c r="Q558" s="60"/>
      <c r="R558" s="62"/>
      <c r="S558" s="63"/>
      <c r="T55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58" s="65"/>
      <c r="V558" s="66">
        <f>Inventory[[#This Row],[Net Weight/Unit]]*Inventory[[#This Row],[Closing Balance (Units)]]</f>
        <v>0</v>
      </c>
      <c r="W558" s="67">
        <f>Inventory[[#This Row],[Net Weight/Unit]]*Inventory[[#This Row],[Sold - Remotely (Units)]]</f>
        <v>0</v>
      </c>
      <c r="X558" s="67">
        <f>Inventory[[#This Row],[Net Weight/Unit]]*Inventory[[#This Row],[Sold - In-Store (Units)]]</f>
        <v>0</v>
      </c>
      <c r="Y558" s="67">
        <f>Inventory[[#This Row],[Net Weight/Unit]]*Inventory[[#This Row],[Sold - Total (Units)]]</f>
        <v>0</v>
      </c>
      <c r="Z558" s="70">
        <f>'Report Details'!$B$8</f>
        <v>0</v>
      </c>
      <c r="AA558" s="70">
        <f>'Report Details'!$B$9</f>
        <v>0</v>
      </c>
      <c r="AB558" s="70">
        <f>'Report Details'!$B$10</f>
        <v>0</v>
      </c>
      <c r="AC55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58" s="70">
        <f>'Report Details'!$B$11</f>
        <v>0</v>
      </c>
      <c r="AE558" s="70"/>
      <c r="AF558" s="70"/>
    </row>
    <row r="559" spans="1:32" ht="17.25" x14ac:dyDescent="0.3">
      <c r="A559" s="57"/>
      <c r="B559" s="57"/>
      <c r="C559" s="79"/>
      <c r="D559" s="71"/>
      <c r="E559" s="59"/>
      <c r="F559" s="59"/>
      <c r="G559" s="59"/>
      <c r="H559" s="60"/>
      <c r="I559" s="61"/>
      <c r="J559" s="60"/>
      <c r="K559" s="61"/>
      <c r="L559" s="139">
        <f>Inventory[[#This Row],[Sold - In-Store (Units)]]+Inventory[[#This Row],[Sold - Remotely (Units)]]</f>
        <v>0</v>
      </c>
      <c r="M559" s="141">
        <f>Inventory[[#This Row],[Sold - In-Store (Net Sales $)]]+Inventory[[#This Row],[Sold - Remotely (Net Sales $)]]</f>
        <v>0</v>
      </c>
      <c r="N559" s="60"/>
      <c r="O559" s="60"/>
      <c r="P559" s="60"/>
      <c r="Q559" s="60"/>
      <c r="R559" s="62"/>
      <c r="S559" s="63"/>
      <c r="T55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59" s="65"/>
      <c r="V559" s="66">
        <f>Inventory[[#This Row],[Net Weight/Unit]]*Inventory[[#This Row],[Closing Balance (Units)]]</f>
        <v>0</v>
      </c>
      <c r="W559" s="67">
        <f>Inventory[[#This Row],[Net Weight/Unit]]*Inventory[[#This Row],[Sold - Remotely (Units)]]</f>
        <v>0</v>
      </c>
      <c r="X559" s="67">
        <f>Inventory[[#This Row],[Net Weight/Unit]]*Inventory[[#This Row],[Sold - In-Store (Units)]]</f>
        <v>0</v>
      </c>
      <c r="Y559" s="67">
        <f>Inventory[[#This Row],[Net Weight/Unit]]*Inventory[[#This Row],[Sold - Total (Units)]]</f>
        <v>0</v>
      </c>
      <c r="Z559" s="70">
        <f>'Report Details'!$B$8</f>
        <v>0</v>
      </c>
      <c r="AA559" s="70">
        <f>'Report Details'!$B$9</f>
        <v>0</v>
      </c>
      <c r="AB559" s="70">
        <f>'Report Details'!$B$10</f>
        <v>0</v>
      </c>
      <c r="AC55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59" s="70">
        <f>'Report Details'!$B$11</f>
        <v>0</v>
      </c>
      <c r="AE559" s="70"/>
      <c r="AF559" s="70"/>
    </row>
    <row r="560" spans="1:32" ht="17.25" x14ac:dyDescent="0.3">
      <c r="A560" s="57"/>
      <c r="B560" s="57"/>
      <c r="C560" s="79"/>
      <c r="D560" s="71"/>
      <c r="E560" s="59"/>
      <c r="F560" s="59"/>
      <c r="G560" s="59"/>
      <c r="H560" s="60"/>
      <c r="I560" s="61"/>
      <c r="J560" s="60"/>
      <c r="K560" s="61"/>
      <c r="L560" s="139">
        <f>Inventory[[#This Row],[Sold - In-Store (Units)]]+Inventory[[#This Row],[Sold - Remotely (Units)]]</f>
        <v>0</v>
      </c>
      <c r="M560" s="141">
        <f>Inventory[[#This Row],[Sold - In-Store (Net Sales $)]]+Inventory[[#This Row],[Sold - Remotely (Net Sales $)]]</f>
        <v>0</v>
      </c>
      <c r="N560" s="60"/>
      <c r="O560" s="60"/>
      <c r="P560" s="60"/>
      <c r="Q560" s="60"/>
      <c r="R560" s="62"/>
      <c r="S560" s="63"/>
      <c r="T56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60" s="65"/>
      <c r="V560" s="66">
        <f>Inventory[[#This Row],[Net Weight/Unit]]*Inventory[[#This Row],[Closing Balance (Units)]]</f>
        <v>0</v>
      </c>
      <c r="W560" s="67">
        <f>Inventory[[#This Row],[Net Weight/Unit]]*Inventory[[#This Row],[Sold - Remotely (Units)]]</f>
        <v>0</v>
      </c>
      <c r="X560" s="67">
        <f>Inventory[[#This Row],[Net Weight/Unit]]*Inventory[[#This Row],[Sold - In-Store (Units)]]</f>
        <v>0</v>
      </c>
      <c r="Y560" s="67">
        <f>Inventory[[#This Row],[Net Weight/Unit]]*Inventory[[#This Row],[Sold - Total (Units)]]</f>
        <v>0</v>
      </c>
      <c r="Z560" s="70">
        <f>'Report Details'!$B$8</f>
        <v>0</v>
      </c>
      <c r="AA560" s="70">
        <f>'Report Details'!$B$9</f>
        <v>0</v>
      </c>
      <c r="AB560" s="70">
        <f>'Report Details'!$B$10</f>
        <v>0</v>
      </c>
      <c r="AC56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60" s="70">
        <f>'Report Details'!$B$11</f>
        <v>0</v>
      </c>
      <c r="AE560" s="70"/>
      <c r="AF560" s="70"/>
    </row>
    <row r="561" spans="1:32" ht="17.25" x14ac:dyDescent="0.3">
      <c r="A561" s="57"/>
      <c r="B561" s="57"/>
      <c r="C561" s="79"/>
      <c r="D561" s="71"/>
      <c r="E561" s="59"/>
      <c r="F561" s="59"/>
      <c r="G561" s="59"/>
      <c r="H561" s="60"/>
      <c r="I561" s="61"/>
      <c r="J561" s="60"/>
      <c r="K561" s="61"/>
      <c r="L561" s="139">
        <f>Inventory[[#This Row],[Sold - In-Store (Units)]]+Inventory[[#This Row],[Sold - Remotely (Units)]]</f>
        <v>0</v>
      </c>
      <c r="M561" s="141">
        <f>Inventory[[#This Row],[Sold - In-Store (Net Sales $)]]+Inventory[[#This Row],[Sold - Remotely (Net Sales $)]]</f>
        <v>0</v>
      </c>
      <c r="N561" s="60"/>
      <c r="O561" s="60"/>
      <c r="P561" s="60"/>
      <c r="Q561" s="60"/>
      <c r="R561" s="62"/>
      <c r="S561" s="63"/>
      <c r="T56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61" s="65"/>
      <c r="V561" s="66">
        <f>Inventory[[#This Row],[Net Weight/Unit]]*Inventory[[#This Row],[Closing Balance (Units)]]</f>
        <v>0</v>
      </c>
      <c r="W561" s="67">
        <f>Inventory[[#This Row],[Net Weight/Unit]]*Inventory[[#This Row],[Sold - Remotely (Units)]]</f>
        <v>0</v>
      </c>
      <c r="X561" s="67">
        <f>Inventory[[#This Row],[Net Weight/Unit]]*Inventory[[#This Row],[Sold - In-Store (Units)]]</f>
        <v>0</v>
      </c>
      <c r="Y561" s="67">
        <f>Inventory[[#This Row],[Net Weight/Unit]]*Inventory[[#This Row],[Sold - Total (Units)]]</f>
        <v>0</v>
      </c>
      <c r="Z561" s="70">
        <f>'Report Details'!$B$8</f>
        <v>0</v>
      </c>
      <c r="AA561" s="70">
        <f>'Report Details'!$B$9</f>
        <v>0</v>
      </c>
      <c r="AB561" s="70">
        <f>'Report Details'!$B$10</f>
        <v>0</v>
      </c>
      <c r="AC56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61" s="70">
        <f>'Report Details'!$B$11</f>
        <v>0</v>
      </c>
      <c r="AE561" s="70"/>
      <c r="AF561" s="70"/>
    </row>
    <row r="562" spans="1:32" ht="17.25" x14ac:dyDescent="0.3">
      <c r="A562" s="57"/>
      <c r="B562" s="57"/>
      <c r="C562" s="79"/>
      <c r="D562" s="71"/>
      <c r="E562" s="59"/>
      <c r="F562" s="59"/>
      <c r="G562" s="59"/>
      <c r="H562" s="60"/>
      <c r="I562" s="61"/>
      <c r="J562" s="60"/>
      <c r="K562" s="61"/>
      <c r="L562" s="139">
        <f>Inventory[[#This Row],[Sold - In-Store (Units)]]+Inventory[[#This Row],[Sold - Remotely (Units)]]</f>
        <v>0</v>
      </c>
      <c r="M562" s="141">
        <f>Inventory[[#This Row],[Sold - In-Store (Net Sales $)]]+Inventory[[#This Row],[Sold - Remotely (Net Sales $)]]</f>
        <v>0</v>
      </c>
      <c r="N562" s="60"/>
      <c r="O562" s="60"/>
      <c r="P562" s="60"/>
      <c r="Q562" s="60"/>
      <c r="R562" s="62"/>
      <c r="S562" s="63"/>
      <c r="T56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62" s="65"/>
      <c r="V562" s="66">
        <f>Inventory[[#This Row],[Net Weight/Unit]]*Inventory[[#This Row],[Closing Balance (Units)]]</f>
        <v>0</v>
      </c>
      <c r="W562" s="67">
        <f>Inventory[[#This Row],[Net Weight/Unit]]*Inventory[[#This Row],[Sold - Remotely (Units)]]</f>
        <v>0</v>
      </c>
      <c r="X562" s="67">
        <f>Inventory[[#This Row],[Net Weight/Unit]]*Inventory[[#This Row],[Sold - In-Store (Units)]]</f>
        <v>0</v>
      </c>
      <c r="Y562" s="67">
        <f>Inventory[[#This Row],[Net Weight/Unit]]*Inventory[[#This Row],[Sold - Total (Units)]]</f>
        <v>0</v>
      </c>
      <c r="Z562" s="70">
        <f>'Report Details'!$B$8</f>
        <v>0</v>
      </c>
      <c r="AA562" s="70">
        <f>'Report Details'!$B$9</f>
        <v>0</v>
      </c>
      <c r="AB562" s="70">
        <f>'Report Details'!$B$10</f>
        <v>0</v>
      </c>
      <c r="AC56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62" s="70">
        <f>'Report Details'!$B$11</f>
        <v>0</v>
      </c>
      <c r="AE562" s="70"/>
      <c r="AF562" s="70"/>
    </row>
    <row r="563" spans="1:32" ht="17.25" x14ac:dyDescent="0.3">
      <c r="A563" s="57"/>
      <c r="B563" s="57"/>
      <c r="C563" s="79"/>
      <c r="D563" s="71"/>
      <c r="E563" s="59"/>
      <c r="F563" s="59"/>
      <c r="G563" s="59"/>
      <c r="H563" s="60"/>
      <c r="I563" s="61"/>
      <c r="J563" s="60"/>
      <c r="K563" s="61"/>
      <c r="L563" s="139">
        <f>Inventory[[#This Row],[Sold - In-Store (Units)]]+Inventory[[#This Row],[Sold - Remotely (Units)]]</f>
        <v>0</v>
      </c>
      <c r="M563" s="141">
        <f>Inventory[[#This Row],[Sold - In-Store (Net Sales $)]]+Inventory[[#This Row],[Sold - Remotely (Net Sales $)]]</f>
        <v>0</v>
      </c>
      <c r="N563" s="60"/>
      <c r="O563" s="60"/>
      <c r="P563" s="60"/>
      <c r="Q563" s="60"/>
      <c r="R563" s="62"/>
      <c r="S563" s="63"/>
      <c r="T56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63" s="65"/>
      <c r="V563" s="66">
        <f>Inventory[[#This Row],[Net Weight/Unit]]*Inventory[[#This Row],[Closing Balance (Units)]]</f>
        <v>0</v>
      </c>
      <c r="W563" s="67">
        <f>Inventory[[#This Row],[Net Weight/Unit]]*Inventory[[#This Row],[Sold - Remotely (Units)]]</f>
        <v>0</v>
      </c>
      <c r="X563" s="67">
        <f>Inventory[[#This Row],[Net Weight/Unit]]*Inventory[[#This Row],[Sold - In-Store (Units)]]</f>
        <v>0</v>
      </c>
      <c r="Y563" s="67">
        <f>Inventory[[#This Row],[Net Weight/Unit]]*Inventory[[#This Row],[Sold - Total (Units)]]</f>
        <v>0</v>
      </c>
      <c r="Z563" s="70">
        <f>'Report Details'!$B$8</f>
        <v>0</v>
      </c>
      <c r="AA563" s="70">
        <f>'Report Details'!$B$9</f>
        <v>0</v>
      </c>
      <c r="AB563" s="70">
        <f>'Report Details'!$B$10</f>
        <v>0</v>
      </c>
      <c r="AC56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63" s="70">
        <f>'Report Details'!$B$11</f>
        <v>0</v>
      </c>
      <c r="AE563" s="70"/>
      <c r="AF563" s="70"/>
    </row>
    <row r="564" spans="1:32" ht="17.25" x14ac:dyDescent="0.3">
      <c r="A564" s="57"/>
      <c r="B564" s="57"/>
      <c r="C564" s="79"/>
      <c r="D564" s="71"/>
      <c r="E564" s="59"/>
      <c r="F564" s="59"/>
      <c r="G564" s="59"/>
      <c r="H564" s="60"/>
      <c r="I564" s="61"/>
      <c r="J564" s="60"/>
      <c r="K564" s="61"/>
      <c r="L564" s="139">
        <f>Inventory[[#This Row],[Sold - In-Store (Units)]]+Inventory[[#This Row],[Sold - Remotely (Units)]]</f>
        <v>0</v>
      </c>
      <c r="M564" s="141">
        <f>Inventory[[#This Row],[Sold - In-Store (Net Sales $)]]+Inventory[[#This Row],[Sold - Remotely (Net Sales $)]]</f>
        <v>0</v>
      </c>
      <c r="N564" s="60"/>
      <c r="O564" s="60"/>
      <c r="P564" s="60"/>
      <c r="Q564" s="60"/>
      <c r="R564" s="62"/>
      <c r="S564" s="63"/>
      <c r="T56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64" s="65"/>
      <c r="V564" s="66">
        <f>Inventory[[#This Row],[Net Weight/Unit]]*Inventory[[#This Row],[Closing Balance (Units)]]</f>
        <v>0</v>
      </c>
      <c r="W564" s="67">
        <f>Inventory[[#This Row],[Net Weight/Unit]]*Inventory[[#This Row],[Sold - Remotely (Units)]]</f>
        <v>0</v>
      </c>
      <c r="X564" s="67">
        <f>Inventory[[#This Row],[Net Weight/Unit]]*Inventory[[#This Row],[Sold - In-Store (Units)]]</f>
        <v>0</v>
      </c>
      <c r="Y564" s="67">
        <f>Inventory[[#This Row],[Net Weight/Unit]]*Inventory[[#This Row],[Sold - Total (Units)]]</f>
        <v>0</v>
      </c>
      <c r="Z564" s="70">
        <f>'Report Details'!$B$8</f>
        <v>0</v>
      </c>
      <c r="AA564" s="70">
        <f>'Report Details'!$B$9</f>
        <v>0</v>
      </c>
      <c r="AB564" s="70">
        <f>'Report Details'!$B$10</f>
        <v>0</v>
      </c>
      <c r="AC56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64" s="70">
        <f>'Report Details'!$B$11</f>
        <v>0</v>
      </c>
      <c r="AE564" s="70"/>
      <c r="AF564" s="70"/>
    </row>
    <row r="565" spans="1:32" ht="17.25" x14ac:dyDescent="0.3">
      <c r="A565" s="57"/>
      <c r="B565" s="57"/>
      <c r="C565" s="79"/>
      <c r="D565" s="71"/>
      <c r="E565" s="59"/>
      <c r="F565" s="59"/>
      <c r="G565" s="59"/>
      <c r="H565" s="60"/>
      <c r="I565" s="61"/>
      <c r="J565" s="60"/>
      <c r="K565" s="61"/>
      <c r="L565" s="139">
        <f>Inventory[[#This Row],[Sold - In-Store (Units)]]+Inventory[[#This Row],[Sold - Remotely (Units)]]</f>
        <v>0</v>
      </c>
      <c r="M565" s="141">
        <f>Inventory[[#This Row],[Sold - In-Store (Net Sales $)]]+Inventory[[#This Row],[Sold - Remotely (Net Sales $)]]</f>
        <v>0</v>
      </c>
      <c r="N565" s="60"/>
      <c r="O565" s="60"/>
      <c r="P565" s="60"/>
      <c r="Q565" s="60"/>
      <c r="R565" s="62"/>
      <c r="S565" s="63"/>
      <c r="T56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65" s="65"/>
      <c r="V565" s="66">
        <f>Inventory[[#This Row],[Net Weight/Unit]]*Inventory[[#This Row],[Closing Balance (Units)]]</f>
        <v>0</v>
      </c>
      <c r="W565" s="67">
        <f>Inventory[[#This Row],[Net Weight/Unit]]*Inventory[[#This Row],[Sold - Remotely (Units)]]</f>
        <v>0</v>
      </c>
      <c r="X565" s="67">
        <f>Inventory[[#This Row],[Net Weight/Unit]]*Inventory[[#This Row],[Sold - In-Store (Units)]]</f>
        <v>0</v>
      </c>
      <c r="Y565" s="67">
        <f>Inventory[[#This Row],[Net Weight/Unit]]*Inventory[[#This Row],[Sold - Total (Units)]]</f>
        <v>0</v>
      </c>
      <c r="Z565" s="70">
        <f>'Report Details'!$B$8</f>
        <v>0</v>
      </c>
      <c r="AA565" s="70">
        <f>'Report Details'!$B$9</f>
        <v>0</v>
      </c>
      <c r="AB565" s="70">
        <f>'Report Details'!$B$10</f>
        <v>0</v>
      </c>
      <c r="AC56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65" s="70">
        <f>'Report Details'!$B$11</f>
        <v>0</v>
      </c>
      <c r="AE565" s="70"/>
      <c r="AF565" s="70"/>
    </row>
    <row r="566" spans="1:32" ht="17.25" x14ac:dyDescent="0.3">
      <c r="A566" s="57"/>
      <c r="B566" s="57"/>
      <c r="C566" s="79"/>
      <c r="D566" s="71"/>
      <c r="E566" s="59"/>
      <c r="F566" s="59"/>
      <c r="G566" s="59"/>
      <c r="H566" s="60"/>
      <c r="I566" s="61"/>
      <c r="J566" s="60"/>
      <c r="K566" s="61"/>
      <c r="L566" s="139">
        <f>Inventory[[#This Row],[Sold - In-Store (Units)]]+Inventory[[#This Row],[Sold - Remotely (Units)]]</f>
        <v>0</v>
      </c>
      <c r="M566" s="141">
        <f>Inventory[[#This Row],[Sold - In-Store (Net Sales $)]]+Inventory[[#This Row],[Sold - Remotely (Net Sales $)]]</f>
        <v>0</v>
      </c>
      <c r="N566" s="60"/>
      <c r="O566" s="60"/>
      <c r="P566" s="60"/>
      <c r="Q566" s="60"/>
      <c r="R566" s="62"/>
      <c r="S566" s="63"/>
      <c r="T56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66" s="65"/>
      <c r="V566" s="66">
        <f>Inventory[[#This Row],[Net Weight/Unit]]*Inventory[[#This Row],[Closing Balance (Units)]]</f>
        <v>0</v>
      </c>
      <c r="W566" s="67">
        <f>Inventory[[#This Row],[Net Weight/Unit]]*Inventory[[#This Row],[Sold - Remotely (Units)]]</f>
        <v>0</v>
      </c>
      <c r="X566" s="67">
        <f>Inventory[[#This Row],[Net Weight/Unit]]*Inventory[[#This Row],[Sold - In-Store (Units)]]</f>
        <v>0</v>
      </c>
      <c r="Y566" s="67">
        <f>Inventory[[#This Row],[Net Weight/Unit]]*Inventory[[#This Row],[Sold - Total (Units)]]</f>
        <v>0</v>
      </c>
      <c r="Z566" s="70">
        <f>'Report Details'!$B$8</f>
        <v>0</v>
      </c>
      <c r="AA566" s="70">
        <f>'Report Details'!$B$9</f>
        <v>0</v>
      </c>
      <c r="AB566" s="70">
        <f>'Report Details'!$B$10</f>
        <v>0</v>
      </c>
      <c r="AC56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66" s="70">
        <f>'Report Details'!$B$11</f>
        <v>0</v>
      </c>
      <c r="AE566" s="70"/>
      <c r="AF566" s="70"/>
    </row>
    <row r="567" spans="1:32" ht="17.25" x14ac:dyDescent="0.3">
      <c r="A567" s="57"/>
      <c r="B567" s="57"/>
      <c r="C567" s="79"/>
      <c r="D567" s="71"/>
      <c r="E567" s="59"/>
      <c r="F567" s="59"/>
      <c r="G567" s="59"/>
      <c r="H567" s="60"/>
      <c r="I567" s="61"/>
      <c r="J567" s="60"/>
      <c r="K567" s="61"/>
      <c r="L567" s="139">
        <f>Inventory[[#This Row],[Sold - In-Store (Units)]]+Inventory[[#This Row],[Sold - Remotely (Units)]]</f>
        <v>0</v>
      </c>
      <c r="M567" s="141">
        <f>Inventory[[#This Row],[Sold - In-Store (Net Sales $)]]+Inventory[[#This Row],[Sold - Remotely (Net Sales $)]]</f>
        <v>0</v>
      </c>
      <c r="N567" s="60"/>
      <c r="O567" s="60"/>
      <c r="P567" s="60"/>
      <c r="Q567" s="60"/>
      <c r="R567" s="62"/>
      <c r="S567" s="63"/>
      <c r="T56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67" s="65"/>
      <c r="V567" s="66">
        <f>Inventory[[#This Row],[Net Weight/Unit]]*Inventory[[#This Row],[Closing Balance (Units)]]</f>
        <v>0</v>
      </c>
      <c r="W567" s="67">
        <f>Inventory[[#This Row],[Net Weight/Unit]]*Inventory[[#This Row],[Sold - Remotely (Units)]]</f>
        <v>0</v>
      </c>
      <c r="X567" s="67">
        <f>Inventory[[#This Row],[Net Weight/Unit]]*Inventory[[#This Row],[Sold - In-Store (Units)]]</f>
        <v>0</v>
      </c>
      <c r="Y567" s="67">
        <f>Inventory[[#This Row],[Net Weight/Unit]]*Inventory[[#This Row],[Sold - Total (Units)]]</f>
        <v>0</v>
      </c>
      <c r="Z567" s="70">
        <f>'Report Details'!$B$8</f>
        <v>0</v>
      </c>
      <c r="AA567" s="70">
        <f>'Report Details'!$B$9</f>
        <v>0</v>
      </c>
      <c r="AB567" s="70">
        <f>'Report Details'!$B$10</f>
        <v>0</v>
      </c>
      <c r="AC56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67" s="70">
        <f>'Report Details'!$B$11</f>
        <v>0</v>
      </c>
      <c r="AE567" s="70"/>
      <c r="AF567" s="70"/>
    </row>
    <row r="568" spans="1:32" ht="17.25" x14ac:dyDescent="0.3">
      <c r="A568" s="57"/>
      <c r="B568" s="57"/>
      <c r="C568" s="79"/>
      <c r="D568" s="71"/>
      <c r="E568" s="59"/>
      <c r="F568" s="59"/>
      <c r="G568" s="59"/>
      <c r="H568" s="60"/>
      <c r="I568" s="61"/>
      <c r="J568" s="60"/>
      <c r="K568" s="61"/>
      <c r="L568" s="139">
        <f>Inventory[[#This Row],[Sold - In-Store (Units)]]+Inventory[[#This Row],[Sold - Remotely (Units)]]</f>
        <v>0</v>
      </c>
      <c r="M568" s="141">
        <f>Inventory[[#This Row],[Sold - In-Store (Net Sales $)]]+Inventory[[#This Row],[Sold - Remotely (Net Sales $)]]</f>
        <v>0</v>
      </c>
      <c r="N568" s="60"/>
      <c r="O568" s="60"/>
      <c r="P568" s="60"/>
      <c r="Q568" s="60"/>
      <c r="R568" s="62"/>
      <c r="S568" s="63"/>
      <c r="T56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68" s="65"/>
      <c r="V568" s="66">
        <f>Inventory[[#This Row],[Net Weight/Unit]]*Inventory[[#This Row],[Closing Balance (Units)]]</f>
        <v>0</v>
      </c>
      <c r="W568" s="67">
        <f>Inventory[[#This Row],[Net Weight/Unit]]*Inventory[[#This Row],[Sold - Remotely (Units)]]</f>
        <v>0</v>
      </c>
      <c r="X568" s="67">
        <f>Inventory[[#This Row],[Net Weight/Unit]]*Inventory[[#This Row],[Sold - In-Store (Units)]]</f>
        <v>0</v>
      </c>
      <c r="Y568" s="67">
        <f>Inventory[[#This Row],[Net Weight/Unit]]*Inventory[[#This Row],[Sold - Total (Units)]]</f>
        <v>0</v>
      </c>
      <c r="Z568" s="70">
        <f>'Report Details'!$B$8</f>
        <v>0</v>
      </c>
      <c r="AA568" s="70">
        <f>'Report Details'!$B$9</f>
        <v>0</v>
      </c>
      <c r="AB568" s="70">
        <f>'Report Details'!$B$10</f>
        <v>0</v>
      </c>
      <c r="AC56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68" s="70">
        <f>'Report Details'!$B$11</f>
        <v>0</v>
      </c>
      <c r="AE568" s="70"/>
      <c r="AF568" s="70"/>
    </row>
    <row r="569" spans="1:32" ht="17.25" x14ac:dyDescent="0.3">
      <c r="A569" s="57"/>
      <c r="B569" s="57"/>
      <c r="C569" s="79"/>
      <c r="D569" s="71"/>
      <c r="E569" s="59"/>
      <c r="F569" s="59"/>
      <c r="G569" s="59"/>
      <c r="H569" s="60"/>
      <c r="I569" s="61"/>
      <c r="J569" s="60"/>
      <c r="K569" s="61"/>
      <c r="L569" s="139">
        <f>Inventory[[#This Row],[Sold - In-Store (Units)]]+Inventory[[#This Row],[Sold - Remotely (Units)]]</f>
        <v>0</v>
      </c>
      <c r="M569" s="141">
        <f>Inventory[[#This Row],[Sold - In-Store (Net Sales $)]]+Inventory[[#This Row],[Sold - Remotely (Net Sales $)]]</f>
        <v>0</v>
      </c>
      <c r="N569" s="60"/>
      <c r="O569" s="60"/>
      <c r="P569" s="60"/>
      <c r="Q569" s="60"/>
      <c r="R569" s="62"/>
      <c r="S569" s="63"/>
      <c r="T56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69" s="65"/>
      <c r="V569" s="66">
        <f>Inventory[[#This Row],[Net Weight/Unit]]*Inventory[[#This Row],[Closing Balance (Units)]]</f>
        <v>0</v>
      </c>
      <c r="W569" s="67">
        <f>Inventory[[#This Row],[Net Weight/Unit]]*Inventory[[#This Row],[Sold - Remotely (Units)]]</f>
        <v>0</v>
      </c>
      <c r="X569" s="67">
        <f>Inventory[[#This Row],[Net Weight/Unit]]*Inventory[[#This Row],[Sold - In-Store (Units)]]</f>
        <v>0</v>
      </c>
      <c r="Y569" s="67">
        <f>Inventory[[#This Row],[Net Weight/Unit]]*Inventory[[#This Row],[Sold - Total (Units)]]</f>
        <v>0</v>
      </c>
      <c r="Z569" s="70">
        <f>'Report Details'!$B$8</f>
        <v>0</v>
      </c>
      <c r="AA569" s="70">
        <f>'Report Details'!$B$9</f>
        <v>0</v>
      </c>
      <c r="AB569" s="70">
        <f>'Report Details'!$B$10</f>
        <v>0</v>
      </c>
      <c r="AC56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69" s="70">
        <f>'Report Details'!$B$11</f>
        <v>0</v>
      </c>
      <c r="AE569" s="70"/>
      <c r="AF569" s="70"/>
    </row>
    <row r="570" spans="1:32" ht="17.25" x14ac:dyDescent="0.3">
      <c r="A570" s="57"/>
      <c r="B570" s="57"/>
      <c r="C570" s="79"/>
      <c r="D570" s="71"/>
      <c r="E570" s="59"/>
      <c r="F570" s="59"/>
      <c r="G570" s="59"/>
      <c r="H570" s="60"/>
      <c r="I570" s="61"/>
      <c r="J570" s="60"/>
      <c r="K570" s="61"/>
      <c r="L570" s="139">
        <f>Inventory[[#This Row],[Sold - In-Store (Units)]]+Inventory[[#This Row],[Sold - Remotely (Units)]]</f>
        <v>0</v>
      </c>
      <c r="M570" s="141">
        <f>Inventory[[#This Row],[Sold - In-Store (Net Sales $)]]+Inventory[[#This Row],[Sold - Remotely (Net Sales $)]]</f>
        <v>0</v>
      </c>
      <c r="N570" s="60"/>
      <c r="O570" s="60"/>
      <c r="P570" s="60"/>
      <c r="Q570" s="60"/>
      <c r="R570" s="62"/>
      <c r="S570" s="63"/>
      <c r="T57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70" s="65"/>
      <c r="V570" s="66">
        <f>Inventory[[#This Row],[Net Weight/Unit]]*Inventory[[#This Row],[Closing Balance (Units)]]</f>
        <v>0</v>
      </c>
      <c r="W570" s="67">
        <f>Inventory[[#This Row],[Net Weight/Unit]]*Inventory[[#This Row],[Sold - Remotely (Units)]]</f>
        <v>0</v>
      </c>
      <c r="X570" s="67">
        <f>Inventory[[#This Row],[Net Weight/Unit]]*Inventory[[#This Row],[Sold - In-Store (Units)]]</f>
        <v>0</v>
      </c>
      <c r="Y570" s="67">
        <f>Inventory[[#This Row],[Net Weight/Unit]]*Inventory[[#This Row],[Sold - Total (Units)]]</f>
        <v>0</v>
      </c>
      <c r="Z570" s="70">
        <f>'Report Details'!$B$8</f>
        <v>0</v>
      </c>
      <c r="AA570" s="70">
        <f>'Report Details'!$B$9</f>
        <v>0</v>
      </c>
      <c r="AB570" s="70">
        <f>'Report Details'!$B$10</f>
        <v>0</v>
      </c>
      <c r="AC57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70" s="70">
        <f>'Report Details'!$B$11</f>
        <v>0</v>
      </c>
      <c r="AE570" s="70"/>
      <c r="AF570" s="70"/>
    </row>
    <row r="571" spans="1:32" ht="17.25" x14ac:dyDescent="0.3">
      <c r="A571" s="57"/>
      <c r="B571" s="57"/>
      <c r="C571" s="79"/>
      <c r="D571" s="71"/>
      <c r="E571" s="59"/>
      <c r="F571" s="59"/>
      <c r="G571" s="59"/>
      <c r="H571" s="60"/>
      <c r="I571" s="61"/>
      <c r="J571" s="60"/>
      <c r="K571" s="61"/>
      <c r="L571" s="139">
        <f>Inventory[[#This Row],[Sold - In-Store (Units)]]+Inventory[[#This Row],[Sold - Remotely (Units)]]</f>
        <v>0</v>
      </c>
      <c r="M571" s="141">
        <f>Inventory[[#This Row],[Sold - In-Store (Net Sales $)]]+Inventory[[#This Row],[Sold - Remotely (Net Sales $)]]</f>
        <v>0</v>
      </c>
      <c r="N571" s="60"/>
      <c r="O571" s="60"/>
      <c r="P571" s="60"/>
      <c r="Q571" s="60"/>
      <c r="R571" s="62"/>
      <c r="S571" s="63"/>
      <c r="T57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71" s="65"/>
      <c r="V571" s="66">
        <f>Inventory[[#This Row],[Net Weight/Unit]]*Inventory[[#This Row],[Closing Balance (Units)]]</f>
        <v>0</v>
      </c>
      <c r="W571" s="67">
        <f>Inventory[[#This Row],[Net Weight/Unit]]*Inventory[[#This Row],[Sold - Remotely (Units)]]</f>
        <v>0</v>
      </c>
      <c r="X571" s="67">
        <f>Inventory[[#This Row],[Net Weight/Unit]]*Inventory[[#This Row],[Sold - In-Store (Units)]]</f>
        <v>0</v>
      </c>
      <c r="Y571" s="67">
        <f>Inventory[[#This Row],[Net Weight/Unit]]*Inventory[[#This Row],[Sold - Total (Units)]]</f>
        <v>0</v>
      </c>
      <c r="Z571" s="70">
        <f>'Report Details'!$B$8</f>
        <v>0</v>
      </c>
      <c r="AA571" s="70">
        <f>'Report Details'!$B$9</f>
        <v>0</v>
      </c>
      <c r="AB571" s="70">
        <f>'Report Details'!$B$10</f>
        <v>0</v>
      </c>
      <c r="AC57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71" s="70">
        <f>'Report Details'!$B$11</f>
        <v>0</v>
      </c>
      <c r="AE571" s="70"/>
      <c r="AF571" s="70"/>
    </row>
    <row r="572" spans="1:32" ht="17.25" x14ac:dyDescent="0.3">
      <c r="A572" s="57"/>
      <c r="B572" s="57"/>
      <c r="C572" s="79"/>
      <c r="D572" s="71"/>
      <c r="E572" s="59"/>
      <c r="F572" s="59"/>
      <c r="G572" s="59"/>
      <c r="H572" s="60"/>
      <c r="I572" s="61"/>
      <c r="J572" s="60"/>
      <c r="K572" s="61"/>
      <c r="L572" s="139">
        <f>Inventory[[#This Row],[Sold - In-Store (Units)]]+Inventory[[#This Row],[Sold - Remotely (Units)]]</f>
        <v>0</v>
      </c>
      <c r="M572" s="141">
        <f>Inventory[[#This Row],[Sold - In-Store (Net Sales $)]]+Inventory[[#This Row],[Sold - Remotely (Net Sales $)]]</f>
        <v>0</v>
      </c>
      <c r="N572" s="60"/>
      <c r="O572" s="60"/>
      <c r="P572" s="60"/>
      <c r="Q572" s="60"/>
      <c r="R572" s="62"/>
      <c r="S572" s="63"/>
      <c r="T57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72" s="65"/>
      <c r="V572" s="66">
        <f>Inventory[[#This Row],[Net Weight/Unit]]*Inventory[[#This Row],[Closing Balance (Units)]]</f>
        <v>0</v>
      </c>
      <c r="W572" s="67">
        <f>Inventory[[#This Row],[Net Weight/Unit]]*Inventory[[#This Row],[Sold - Remotely (Units)]]</f>
        <v>0</v>
      </c>
      <c r="X572" s="67">
        <f>Inventory[[#This Row],[Net Weight/Unit]]*Inventory[[#This Row],[Sold - In-Store (Units)]]</f>
        <v>0</v>
      </c>
      <c r="Y572" s="67">
        <f>Inventory[[#This Row],[Net Weight/Unit]]*Inventory[[#This Row],[Sold - Total (Units)]]</f>
        <v>0</v>
      </c>
      <c r="Z572" s="70">
        <f>'Report Details'!$B$8</f>
        <v>0</v>
      </c>
      <c r="AA572" s="70">
        <f>'Report Details'!$B$9</f>
        <v>0</v>
      </c>
      <c r="AB572" s="70">
        <f>'Report Details'!$B$10</f>
        <v>0</v>
      </c>
      <c r="AC57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72" s="70">
        <f>'Report Details'!$B$11</f>
        <v>0</v>
      </c>
      <c r="AE572" s="70"/>
      <c r="AF572" s="70"/>
    </row>
    <row r="573" spans="1:32" ht="17.25" x14ac:dyDescent="0.3">
      <c r="A573" s="57"/>
      <c r="B573" s="57"/>
      <c r="C573" s="79"/>
      <c r="D573" s="71"/>
      <c r="E573" s="59"/>
      <c r="F573" s="59"/>
      <c r="G573" s="59"/>
      <c r="H573" s="60"/>
      <c r="I573" s="61"/>
      <c r="J573" s="60"/>
      <c r="K573" s="61"/>
      <c r="L573" s="139">
        <f>Inventory[[#This Row],[Sold - In-Store (Units)]]+Inventory[[#This Row],[Sold - Remotely (Units)]]</f>
        <v>0</v>
      </c>
      <c r="M573" s="141">
        <f>Inventory[[#This Row],[Sold - In-Store (Net Sales $)]]+Inventory[[#This Row],[Sold - Remotely (Net Sales $)]]</f>
        <v>0</v>
      </c>
      <c r="N573" s="60"/>
      <c r="O573" s="60"/>
      <c r="P573" s="60"/>
      <c r="Q573" s="60"/>
      <c r="R573" s="62"/>
      <c r="S573" s="63"/>
      <c r="T57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73" s="65"/>
      <c r="V573" s="66">
        <f>Inventory[[#This Row],[Net Weight/Unit]]*Inventory[[#This Row],[Closing Balance (Units)]]</f>
        <v>0</v>
      </c>
      <c r="W573" s="67">
        <f>Inventory[[#This Row],[Net Weight/Unit]]*Inventory[[#This Row],[Sold - Remotely (Units)]]</f>
        <v>0</v>
      </c>
      <c r="X573" s="67">
        <f>Inventory[[#This Row],[Net Weight/Unit]]*Inventory[[#This Row],[Sold - In-Store (Units)]]</f>
        <v>0</v>
      </c>
      <c r="Y573" s="67">
        <f>Inventory[[#This Row],[Net Weight/Unit]]*Inventory[[#This Row],[Sold - Total (Units)]]</f>
        <v>0</v>
      </c>
      <c r="Z573" s="70">
        <f>'Report Details'!$B$8</f>
        <v>0</v>
      </c>
      <c r="AA573" s="70">
        <f>'Report Details'!$B$9</f>
        <v>0</v>
      </c>
      <c r="AB573" s="70">
        <f>'Report Details'!$B$10</f>
        <v>0</v>
      </c>
      <c r="AC57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73" s="70">
        <f>'Report Details'!$B$11</f>
        <v>0</v>
      </c>
      <c r="AE573" s="70"/>
      <c r="AF573" s="70"/>
    </row>
    <row r="574" spans="1:32" ht="17.25" x14ac:dyDescent="0.3">
      <c r="A574" s="57"/>
      <c r="B574" s="57"/>
      <c r="C574" s="79"/>
      <c r="D574" s="71"/>
      <c r="E574" s="59"/>
      <c r="F574" s="59"/>
      <c r="G574" s="59"/>
      <c r="H574" s="60"/>
      <c r="I574" s="61"/>
      <c r="J574" s="60"/>
      <c r="K574" s="61"/>
      <c r="L574" s="139">
        <f>Inventory[[#This Row],[Sold - In-Store (Units)]]+Inventory[[#This Row],[Sold - Remotely (Units)]]</f>
        <v>0</v>
      </c>
      <c r="M574" s="141">
        <f>Inventory[[#This Row],[Sold - In-Store (Net Sales $)]]+Inventory[[#This Row],[Sold - Remotely (Net Sales $)]]</f>
        <v>0</v>
      </c>
      <c r="N574" s="60"/>
      <c r="O574" s="60"/>
      <c r="P574" s="60"/>
      <c r="Q574" s="60"/>
      <c r="R574" s="62"/>
      <c r="S574" s="63"/>
      <c r="T57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74" s="65"/>
      <c r="V574" s="66">
        <f>Inventory[[#This Row],[Net Weight/Unit]]*Inventory[[#This Row],[Closing Balance (Units)]]</f>
        <v>0</v>
      </c>
      <c r="W574" s="67">
        <f>Inventory[[#This Row],[Net Weight/Unit]]*Inventory[[#This Row],[Sold - Remotely (Units)]]</f>
        <v>0</v>
      </c>
      <c r="X574" s="67">
        <f>Inventory[[#This Row],[Net Weight/Unit]]*Inventory[[#This Row],[Sold - In-Store (Units)]]</f>
        <v>0</v>
      </c>
      <c r="Y574" s="67">
        <f>Inventory[[#This Row],[Net Weight/Unit]]*Inventory[[#This Row],[Sold - Total (Units)]]</f>
        <v>0</v>
      </c>
      <c r="Z574" s="70">
        <f>'Report Details'!$B$8</f>
        <v>0</v>
      </c>
      <c r="AA574" s="70">
        <f>'Report Details'!$B$9</f>
        <v>0</v>
      </c>
      <c r="AB574" s="70">
        <f>'Report Details'!$B$10</f>
        <v>0</v>
      </c>
      <c r="AC57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74" s="70">
        <f>'Report Details'!$B$11</f>
        <v>0</v>
      </c>
      <c r="AE574" s="70"/>
      <c r="AF574" s="70"/>
    </row>
    <row r="575" spans="1:32" ht="17.25" x14ac:dyDescent="0.3">
      <c r="A575" s="57"/>
      <c r="B575" s="57"/>
      <c r="C575" s="79"/>
      <c r="D575" s="71"/>
      <c r="E575" s="59"/>
      <c r="F575" s="59"/>
      <c r="G575" s="59"/>
      <c r="H575" s="60"/>
      <c r="I575" s="61"/>
      <c r="J575" s="60"/>
      <c r="K575" s="61"/>
      <c r="L575" s="139">
        <f>Inventory[[#This Row],[Sold - In-Store (Units)]]+Inventory[[#This Row],[Sold - Remotely (Units)]]</f>
        <v>0</v>
      </c>
      <c r="M575" s="141">
        <f>Inventory[[#This Row],[Sold - In-Store (Net Sales $)]]+Inventory[[#This Row],[Sold - Remotely (Net Sales $)]]</f>
        <v>0</v>
      </c>
      <c r="N575" s="60"/>
      <c r="O575" s="60"/>
      <c r="P575" s="60"/>
      <c r="Q575" s="60"/>
      <c r="R575" s="62"/>
      <c r="S575" s="63"/>
      <c r="T57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75" s="65"/>
      <c r="V575" s="66">
        <f>Inventory[[#This Row],[Net Weight/Unit]]*Inventory[[#This Row],[Closing Balance (Units)]]</f>
        <v>0</v>
      </c>
      <c r="W575" s="67">
        <f>Inventory[[#This Row],[Net Weight/Unit]]*Inventory[[#This Row],[Sold - Remotely (Units)]]</f>
        <v>0</v>
      </c>
      <c r="X575" s="67">
        <f>Inventory[[#This Row],[Net Weight/Unit]]*Inventory[[#This Row],[Sold - In-Store (Units)]]</f>
        <v>0</v>
      </c>
      <c r="Y575" s="67">
        <f>Inventory[[#This Row],[Net Weight/Unit]]*Inventory[[#This Row],[Sold - Total (Units)]]</f>
        <v>0</v>
      </c>
      <c r="Z575" s="70">
        <f>'Report Details'!$B$8</f>
        <v>0</v>
      </c>
      <c r="AA575" s="70">
        <f>'Report Details'!$B$9</f>
        <v>0</v>
      </c>
      <c r="AB575" s="70">
        <f>'Report Details'!$B$10</f>
        <v>0</v>
      </c>
      <c r="AC57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75" s="70">
        <f>'Report Details'!$B$11</f>
        <v>0</v>
      </c>
      <c r="AE575" s="70"/>
      <c r="AF575" s="70"/>
    </row>
    <row r="576" spans="1:32" ht="17.25" x14ac:dyDescent="0.3">
      <c r="A576" s="57"/>
      <c r="B576" s="57"/>
      <c r="C576" s="79"/>
      <c r="D576" s="71"/>
      <c r="E576" s="59"/>
      <c r="F576" s="59"/>
      <c r="G576" s="59"/>
      <c r="H576" s="60"/>
      <c r="I576" s="61"/>
      <c r="J576" s="60"/>
      <c r="K576" s="61"/>
      <c r="L576" s="139">
        <f>Inventory[[#This Row],[Sold - In-Store (Units)]]+Inventory[[#This Row],[Sold - Remotely (Units)]]</f>
        <v>0</v>
      </c>
      <c r="M576" s="141">
        <f>Inventory[[#This Row],[Sold - In-Store (Net Sales $)]]+Inventory[[#This Row],[Sold - Remotely (Net Sales $)]]</f>
        <v>0</v>
      </c>
      <c r="N576" s="60"/>
      <c r="O576" s="60"/>
      <c r="P576" s="60"/>
      <c r="Q576" s="60"/>
      <c r="R576" s="62"/>
      <c r="S576" s="63"/>
      <c r="T57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76" s="65"/>
      <c r="V576" s="66">
        <f>Inventory[[#This Row],[Net Weight/Unit]]*Inventory[[#This Row],[Closing Balance (Units)]]</f>
        <v>0</v>
      </c>
      <c r="W576" s="67">
        <f>Inventory[[#This Row],[Net Weight/Unit]]*Inventory[[#This Row],[Sold - Remotely (Units)]]</f>
        <v>0</v>
      </c>
      <c r="X576" s="67">
        <f>Inventory[[#This Row],[Net Weight/Unit]]*Inventory[[#This Row],[Sold - In-Store (Units)]]</f>
        <v>0</v>
      </c>
      <c r="Y576" s="67">
        <f>Inventory[[#This Row],[Net Weight/Unit]]*Inventory[[#This Row],[Sold - Total (Units)]]</f>
        <v>0</v>
      </c>
      <c r="Z576" s="70">
        <f>'Report Details'!$B$8</f>
        <v>0</v>
      </c>
      <c r="AA576" s="70">
        <f>'Report Details'!$B$9</f>
        <v>0</v>
      </c>
      <c r="AB576" s="70">
        <f>'Report Details'!$B$10</f>
        <v>0</v>
      </c>
      <c r="AC57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76" s="70">
        <f>'Report Details'!$B$11</f>
        <v>0</v>
      </c>
      <c r="AE576" s="70"/>
      <c r="AF576" s="70"/>
    </row>
    <row r="577" spans="1:32" ht="17.25" x14ac:dyDescent="0.3">
      <c r="A577" s="57"/>
      <c r="B577" s="57"/>
      <c r="C577" s="79"/>
      <c r="D577" s="71"/>
      <c r="E577" s="59"/>
      <c r="F577" s="59"/>
      <c r="G577" s="59"/>
      <c r="H577" s="60"/>
      <c r="I577" s="61"/>
      <c r="J577" s="60"/>
      <c r="K577" s="61"/>
      <c r="L577" s="139">
        <f>Inventory[[#This Row],[Sold - In-Store (Units)]]+Inventory[[#This Row],[Sold - Remotely (Units)]]</f>
        <v>0</v>
      </c>
      <c r="M577" s="141">
        <f>Inventory[[#This Row],[Sold - In-Store (Net Sales $)]]+Inventory[[#This Row],[Sold - Remotely (Net Sales $)]]</f>
        <v>0</v>
      </c>
      <c r="N577" s="60"/>
      <c r="O577" s="60"/>
      <c r="P577" s="60"/>
      <c r="Q577" s="60"/>
      <c r="R577" s="62"/>
      <c r="S577" s="63"/>
      <c r="T57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77" s="65"/>
      <c r="V577" s="66">
        <f>Inventory[[#This Row],[Net Weight/Unit]]*Inventory[[#This Row],[Closing Balance (Units)]]</f>
        <v>0</v>
      </c>
      <c r="W577" s="67">
        <f>Inventory[[#This Row],[Net Weight/Unit]]*Inventory[[#This Row],[Sold - Remotely (Units)]]</f>
        <v>0</v>
      </c>
      <c r="X577" s="67">
        <f>Inventory[[#This Row],[Net Weight/Unit]]*Inventory[[#This Row],[Sold - In-Store (Units)]]</f>
        <v>0</v>
      </c>
      <c r="Y577" s="67">
        <f>Inventory[[#This Row],[Net Weight/Unit]]*Inventory[[#This Row],[Sold - Total (Units)]]</f>
        <v>0</v>
      </c>
      <c r="Z577" s="70">
        <f>'Report Details'!$B$8</f>
        <v>0</v>
      </c>
      <c r="AA577" s="70">
        <f>'Report Details'!$B$9</f>
        <v>0</v>
      </c>
      <c r="AB577" s="70">
        <f>'Report Details'!$B$10</f>
        <v>0</v>
      </c>
      <c r="AC57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77" s="70">
        <f>'Report Details'!$B$11</f>
        <v>0</v>
      </c>
      <c r="AE577" s="70"/>
      <c r="AF577" s="70"/>
    </row>
    <row r="578" spans="1:32" ht="17.25" x14ac:dyDescent="0.3">
      <c r="A578" s="57"/>
      <c r="B578" s="57"/>
      <c r="C578" s="79"/>
      <c r="D578" s="71"/>
      <c r="E578" s="59"/>
      <c r="F578" s="59"/>
      <c r="G578" s="59"/>
      <c r="H578" s="60"/>
      <c r="I578" s="61"/>
      <c r="J578" s="60"/>
      <c r="K578" s="61"/>
      <c r="L578" s="139">
        <f>Inventory[[#This Row],[Sold - In-Store (Units)]]+Inventory[[#This Row],[Sold - Remotely (Units)]]</f>
        <v>0</v>
      </c>
      <c r="M578" s="141">
        <f>Inventory[[#This Row],[Sold - In-Store (Net Sales $)]]+Inventory[[#This Row],[Sold - Remotely (Net Sales $)]]</f>
        <v>0</v>
      </c>
      <c r="N578" s="60"/>
      <c r="O578" s="60"/>
      <c r="P578" s="60"/>
      <c r="Q578" s="60"/>
      <c r="R578" s="62"/>
      <c r="S578" s="63"/>
      <c r="T57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78" s="65"/>
      <c r="V578" s="66">
        <f>Inventory[[#This Row],[Net Weight/Unit]]*Inventory[[#This Row],[Closing Balance (Units)]]</f>
        <v>0</v>
      </c>
      <c r="W578" s="67">
        <f>Inventory[[#This Row],[Net Weight/Unit]]*Inventory[[#This Row],[Sold - Remotely (Units)]]</f>
        <v>0</v>
      </c>
      <c r="X578" s="67">
        <f>Inventory[[#This Row],[Net Weight/Unit]]*Inventory[[#This Row],[Sold - In-Store (Units)]]</f>
        <v>0</v>
      </c>
      <c r="Y578" s="67">
        <f>Inventory[[#This Row],[Net Weight/Unit]]*Inventory[[#This Row],[Sold - Total (Units)]]</f>
        <v>0</v>
      </c>
      <c r="Z578" s="70">
        <f>'Report Details'!$B$8</f>
        <v>0</v>
      </c>
      <c r="AA578" s="70">
        <f>'Report Details'!$B$9</f>
        <v>0</v>
      </c>
      <c r="AB578" s="70">
        <f>'Report Details'!$B$10</f>
        <v>0</v>
      </c>
      <c r="AC57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78" s="70">
        <f>'Report Details'!$B$11</f>
        <v>0</v>
      </c>
      <c r="AE578" s="70"/>
      <c r="AF578" s="70"/>
    </row>
    <row r="579" spans="1:32" ht="17.25" x14ac:dyDescent="0.3">
      <c r="A579" s="57"/>
      <c r="B579" s="57"/>
      <c r="C579" s="79"/>
      <c r="D579" s="71"/>
      <c r="E579" s="59"/>
      <c r="F579" s="59"/>
      <c r="G579" s="59"/>
      <c r="H579" s="60"/>
      <c r="I579" s="61"/>
      <c r="J579" s="60"/>
      <c r="K579" s="61"/>
      <c r="L579" s="139">
        <f>Inventory[[#This Row],[Sold - In-Store (Units)]]+Inventory[[#This Row],[Sold - Remotely (Units)]]</f>
        <v>0</v>
      </c>
      <c r="M579" s="141">
        <f>Inventory[[#This Row],[Sold - In-Store (Net Sales $)]]+Inventory[[#This Row],[Sold - Remotely (Net Sales $)]]</f>
        <v>0</v>
      </c>
      <c r="N579" s="60"/>
      <c r="O579" s="60"/>
      <c r="P579" s="60"/>
      <c r="Q579" s="60"/>
      <c r="R579" s="62"/>
      <c r="S579" s="63"/>
      <c r="T57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79" s="65"/>
      <c r="V579" s="66">
        <f>Inventory[[#This Row],[Net Weight/Unit]]*Inventory[[#This Row],[Closing Balance (Units)]]</f>
        <v>0</v>
      </c>
      <c r="W579" s="67">
        <f>Inventory[[#This Row],[Net Weight/Unit]]*Inventory[[#This Row],[Sold - Remotely (Units)]]</f>
        <v>0</v>
      </c>
      <c r="X579" s="67">
        <f>Inventory[[#This Row],[Net Weight/Unit]]*Inventory[[#This Row],[Sold - In-Store (Units)]]</f>
        <v>0</v>
      </c>
      <c r="Y579" s="67">
        <f>Inventory[[#This Row],[Net Weight/Unit]]*Inventory[[#This Row],[Sold - Total (Units)]]</f>
        <v>0</v>
      </c>
      <c r="Z579" s="70">
        <f>'Report Details'!$B$8</f>
        <v>0</v>
      </c>
      <c r="AA579" s="70">
        <f>'Report Details'!$B$9</f>
        <v>0</v>
      </c>
      <c r="AB579" s="70">
        <f>'Report Details'!$B$10</f>
        <v>0</v>
      </c>
      <c r="AC57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79" s="70">
        <f>'Report Details'!$B$11</f>
        <v>0</v>
      </c>
      <c r="AE579" s="70"/>
      <c r="AF579" s="70"/>
    </row>
    <row r="580" spans="1:32" ht="17.25" x14ac:dyDescent="0.3">
      <c r="A580" s="57"/>
      <c r="B580" s="57"/>
      <c r="C580" s="79"/>
      <c r="D580" s="71"/>
      <c r="E580" s="59"/>
      <c r="F580" s="59"/>
      <c r="G580" s="59"/>
      <c r="H580" s="60"/>
      <c r="I580" s="61"/>
      <c r="J580" s="60"/>
      <c r="K580" s="61"/>
      <c r="L580" s="139">
        <f>Inventory[[#This Row],[Sold - In-Store (Units)]]+Inventory[[#This Row],[Sold - Remotely (Units)]]</f>
        <v>0</v>
      </c>
      <c r="M580" s="141">
        <f>Inventory[[#This Row],[Sold - In-Store (Net Sales $)]]+Inventory[[#This Row],[Sold - Remotely (Net Sales $)]]</f>
        <v>0</v>
      </c>
      <c r="N580" s="60"/>
      <c r="O580" s="60"/>
      <c r="P580" s="60"/>
      <c r="Q580" s="60"/>
      <c r="R580" s="62"/>
      <c r="S580" s="63"/>
      <c r="T58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80" s="65"/>
      <c r="V580" s="66">
        <f>Inventory[[#This Row],[Net Weight/Unit]]*Inventory[[#This Row],[Closing Balance (Units)]]</f>
        <v>0</v>
      </c>
      <c r="W580" s="67">
        <f>Inventory[[#This Row],[Net Weight/Unit]]*Inventory[[#This Row],[Sold - Remotely (Units)]]</f>
        <v>0</v>
      </c>
      <c r="X580" s="67">
        <f>Inventory[[#This Row],[Net Weight/Unit]]*Inventory[[#This Row],[Sold - In-Store (Units)]]</f>
        <v>0</v>
      </c>
      <c r="Y580" s="67">
        <f>Inventory[[#This Row],[Net Weight/Unit]]*Inventory[[#This Row],[Sold - Total (Units)]]</f>
        <v>0</v>
      </c>
      <c r="Z580" s="70">
        <f>'Report Details'!$B$8</f>
        <v>0</v>
      </c>
      <c r="AA580" s="70">
        <f>'Report Details'!$B$9</f>
        <v>0</v>
      </c>
      <c r="AB580" s="70">
        <f>'Report Details'!$B$10</f>
        <v>0</v>
      </c>
      <c r="AC58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80" s="70">
        <f>'Report Details'!$B$11</f>
        <v>0</v>
      </c>
      <c r="AE580" s="70"/>
      <c r="AF580" s="70"/>
    </row>
    <row r="581" spans="1:32" ht="17.25" x14ac:dyDescent="0.3">
      <c r="A581" s="57"/>
      <c r="B581" s="57"/>
      <c r="C581" s="79"/>
      <c r="D581" s="71"/>
      <c r="E581" s="59"/>
      <c r="F581" s="59"/>
      <c r="G581" s="59"/>
      <c r="H581" s="60"/>
      <c r="I581" s="61"/>
      <c r="J581" s="60"/>
      <c r="K581" s="61"/>
      <c r="L581" s="139">
        <f>Inventory[[#This Row],[Sold - In-Store (Units)]]+Inventory[[#This Row],[Sold - Remotely (Units)]]</f>
        <v>0</v>
      </c>
      <c r="M581" s="141">
        <f>Inventory[[#This Row],[Sold - In-Store (Net Sales $)]]+Inventory[[#This Row],[Sold - Remotely (Net Sales $)]]</f>
        <v>0</v>
      </c>
      <c r="N581" s="60"/>
      <c r="O581" s="60"/>
      <c r="P581" s="60"/>
      <c r="Q581" s="60"/>
      <c r="R581" s="62"/>
      <c r="S581" s="63"/>
      <c r="T58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81" s="65"/>
      <c r="V581" s="66">
        <f>Inventory[[#This Row],[Net Weight/Unit]]*Inventory[[#This Row],[Closing Balance (Units)]]</f>
        <v>0</v>
      </c>
      <c r="W581" s="67">
        <f>Inventory[[#This Row],[Net Weight/Unit]]*Inventory[[#This Row],[Sold - Remotely (Units)]]</f>
        <v>0</v>
      </c>
      <c r="X581" s="67">
        <f>Inventory[[#This Row],[Net Weight/Unit]]*Inventory[[#This Row],[Sold - In-Store (Units)]]</f>
        <v>0</v>
      </c>
      <c r="Y581" s="67">
        <f>Inventory[[#This Row],[Net Weight/Unit]]*Inventory[[#This Row],[Sold - Total (Units)]]</f>
        <v>0</v>
      </c>
      <c r="Z581" s="70">
        <f>'Report Details'!$B$8</f>
        <v>0</v>
      </c>
      <c r="AA581" s="70">
        <f>'Report Details'!$B$9</f>
        <v>0</v>
      </c>
      <c r="AB581" s="70">
        <f>'Report Details'!$B$10</f>
        <v>0</v>
      </c>
      <c r="AC58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81" s="70">
        <f>'Report Details'!$B$11</f>
        <v>0</v>
      </c>
      <c r="AE581" s="70"/>
      <c r="AF581" s="70"/>
    </row>
    <row r="582" spans="1:32" ht="17.25" x14ac:dyDescent="0.3">
      <c r="A582" s="57"/>
      <c r="B582" s="57"/>
      <c r="C582" s="79"/>
      <c r="D582" s="71"/>
      <c r="E582" s="59"/>
      <c r="F582" s="59"/>
      <c r="G582" s="59"/>
      <c r="H582" s="60"/>
      <c r="I582" s="61"/>
      <c r="J582" s="60"/>
      <c r="K582" s="61"/>
      <c r="L582" s="139">
        <f>Inventory[[#This Row],[Sold - In-Store (Units)]]+Inventory[[#This Row],[Sold - Remotely (Units)]]</f>
        <v>0</v>
      </c>
      <c r="M582" s="141">
        <f>Inventory[[#This Row],[Sold - In-Store (Net Sales $)]]+Inventory[[#This Row],[Sold - Remotely (Net Sales $)]]</f>
        <v>0</v>
      </c>
      <c r="N582" s="60"/>
      <c r="O582" s="60"/>
      <c r="P582" s="60"/>
      <c r="Q582" s="60"/>
      <c r="R582" s="62"/>
      <c r="S582" s="63"/>
      <c r="T58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82" s="65"/>
      <c r="V582" s="66">
        <f>Inventory[[#This Row],[Net Weight/Unit]]*Inventory[[#This Row],[Closing Balance (Units)]]</f>
        <v>0</v>
      </c>
      <c r="W582" s="67">
        <f>Inventory[[#This Row],[Net Weight/Unit]]*Inventory[[#This Row],[Sold - Remotely (Units)]]</f>
        <v>0</v>
      </c>
      <c r="X582" s="67">
        <f>Inventory[[#This Row],[Net Weight/Unit]]*Inventory[[#This Row],[Sold - In-Store (Units)]]</f>
        <v>0</v>
      </c>
      <c r="Y582" s="67">
        <f>Inventory[[#This Row],[Net Weight/Unit]]*Inventory[[#This Row],[Sold - Total (Units)]]</f>
        <v>0</v>
      </c>
      <c r="Z582" s="70">
        <f>'Report Details'!$B$8</f>
        <v>0</v>
      </c>
      <c r="AA582" s="70">
        <f>'Report Details'!$B$9</f>
        <v>0</v>
      </c>
      <c r="AB582" s="70">
        <f>'Report Details'!$B$10</f>
        <v>0</v>
      </c>
      <c r="AC58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82" s="70">
        <f>'Report Details'!$B$11</f>
        <v>0</v>
      </c>
      <c r="AE582" s="70"/>
      <c r="AF582" s="70"/>
    </row>
    <row r="583" spans="1:32" ht="17.25" x14ac:dyDescent="0.3">
      <c r="A583" s="57"/>
      <c r="B583" s="57"/>
      <c r="C583" s="79"/>
      <c r="D583" s="71"/>
      <c r="E583" s="59"/>
      <c r="F583" s="59"/>
      <c r="G583" s="59"/>
      <c r="H583" s="60"/>
      <c r="I583" s="61"/>
      <c r="J583" s="60"/>
      <c r="K583" s="61"/>
      <c r="L583" s="139">
        <f>Inventory[[#This Row],[Sold - In-Store (Units)]]+Inventory[[#This Row],[Sold - Remotely (Units)]]</f>
        <v>0</v>
      </c>
      <c r="M583" s="141">
        <f>Inventory[[#This Row],[Sold - In-Store (Net Sales $)]]+Inventory[[#This Row],[Sold - Remotely (Net Sales $)]]</f>
        <v>0</v>
      </c>
      <c r="N583" s="60"/>
      <c r="O583" s="60"/>
      <c r="P583" s="60"/>
      <c r="Q583" s="60"/>
      <c r="R583" s="62"/>
      <c r="S583" s="63"/>
      <c r="T58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83" s="65"/>
      <c r="V583" s="66">
        <f>Inventory[[#This Row],[Net Weight/Unit]]*Inventory[[#This Row],[Closing Balance (Units)]]</f>
        <v>0</v>
      </c>
      <c r="W583" s="67">
        <f>Inventory[[#This Row],[Net Weight/Unit]]*Inventory[[#This Row],[Sold - Remotely (Units)]]</f>
        <v>0</v>
      </c>
      <c r="X583" s="67">
        <f>Inventory[[#This Row],[Net Weight/Unit]]*Inventory[[#This Row],[Sold - In-Store (Units)]]</f>
        <v>0</v>
      </c>
      <c r="Y583" s="67">
        <f>Inventory[[#This Row],[Net Weight/Unit]]*Inventory[[#This Row],[Sold - Total (Units)]]</f>
        <v>0</v>
      </c>
      <c r="Z583" s="70">
        <f>'Report Details'!$B$8</f>
        <v>0</v>
      </c>
      <c r="AA583" s="70">
        <f>'Report Details'!$B$9</f>
        <v>0</v>
      </c>
      <c r="AB583" s="70">
        <f>'Report Details'!$B$10</f>
        <v>0</v>
      </c>
      <c r="AC58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83" s="70">
        <f>'Report Details'!$B$11</f>
        <v>0</v>
      </c>
      <c r="AE583" s="70"/>
      <c r="AF583" s="70"/>
    </row>
    <row r="584" spans="1:32" ht="17.25" x14ac:dyDescent="0.3">
      <c r="A584" s="57"/>
      <c r="B584" s="57"/>
      <c r="C584" s="79"/>
      <c r="D584" s="71"/>
      <c r="E584" s="59"/>
      <c r="F584" s="59"/>
      <c r="G584" s="59"/>
      <c r="H584" s="60"/>
      <c r="I584" s="61"/>
      <c r="J584" s="60"/>
      <c r="K584" s="61"/>
      <c r="L584" s="139">
        <f>Inventory[[#This Row],[Sold - In-Store (Units)]]+Inventory[[#This Row],[Sold - Remotely (Units)]]</f>
        <v>0</v>
      </c>
      <c r="M584" s="141">
        <f>Inventory[[#This Row],[Sold - In-Store (Net Sales $)]]+Inventory[[#This Row],[Sold - Remotely (Net Sales $)]]</f>
        <v>0</v>
      </c>
      <c r="N584" s="60"/>
      <c r="O584" s="60"/>
      <c r="P584" s="60"/>
      <c r="Q584" s="60"/>
      <c r="R584" s="62"/>
      <c r="S584" s="63"/>
      <c r="T58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84" s="65"/>
      <c r="V584" s="66">
        <f>Inventory[[#This Row],[Net Weight/Unit]]*Inventory[[#This Row],[Closing Balance (Units)]]</f>
        <v>0</v>
      </c>
      <c r="W584" s="67">
        <f>Inventory[[#This Row],[Net Weight/Unit]]*Inventory[[#This Row],[Sold - Remotely (Units)]]</f>
        <v>0</v>
      </c>
      <c r="X584" s="67">
        <f>Inventory[[#This Row],[Net Weight/Unit]]*Inventory[[#This Row],[Sold - In-Store (Units)]]</f>
        <v>0</v>
      </c>
      <c r="Y584" s="67">
        <f>Inventory[[#This Row],[Net Weight/Unit]]*Inventory[[#This Row],[Sold - Total (Units)]]</f>
        <v>0</v>
      </c>
      <c r="Z584" s="70">
        <f>'Report Details'!$B$8</f>
        <v>0</v>
      </c>
      <c r="AA584" s="70">
        <f>'Report Details'!$B$9</f>
        <v>0</v>
      </c>
      <c r="AB584" s="70">
        <f>'Report Details'!$B$10</f>
        <v>0</v>
      </c>
      <c r="AC58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84" s="70">
        <f>'Report Details'!$B$11</f>
        <v>0</v>
      </c>
      <c r="AE584" s="70"/>
      <c r="AF584" s="70"/>
    </row>
    <row r="585" spans="1:32" ht="17.25" x14ac:dyDescent="0.3">
      <c r="A585" s="57"/>
      <c r="B585" s="57"/>
      <c r="C585" s="79"/>
      <c r="D585" s="71"/>
      <c r="E585" s="59"/>
      <c r="F585" s="59"/>
      <c r="G585" s="59"/>
      <c r="H585" s="60"/>
      <c r="I585" s="61"/>
      <c r="J585" s="60"/>
      <c r="K585" s="61"/>
      <c r="L585" s="139">
        <f>Inventory[[#This Row],[Sold - In-Store (Units)]]+Inventory[[#This Row],[Sold - Remotely (Units)]]</f>
        <v>0</v>
      </c>
      <c r="M585" s="141">
        <f>Inventory[[#This Row],[Sold - In-Store (Net Sales $)]]+Inventory[[#This Row],[Sold - Remotely (Net Sales $)]]</f>
        <v>0</v>
      </c>
      <c r="N585" s="60"/>
      <c r="O585" s="60"/>
      <c r="P585" s="60"/>
      <c r="Q585" s="60"/>
      <c r="R585" s="62"/>
      <c r="S585" s="63"/>
      <c r="T58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85" s="65"/>
      <c r="V585" s="66">
        <f>Inventory[[#This Row],[Net Weight/Unit]]*Inventory[[#This Row],[Closing Balance (Units)]]</f>
        <v>0</v>
      </c>
      <c r="W585" s="67">
        <f>Inventory[[#This Row],[Net Weight/Unit]]*Inventory[[#This Row],[Sold - Remotely (Units)]]</f>
        <v>0</v>
      </c>
      <c r="X585" s="67">
        <f>Inventory[[#This Row],[Net Weight/Unit]]*Inventory[[#This Row],[Sold - In-Store (Units)]]</f>
        <v>0</v>
      </c>
      <c r="Y585" s="67">
        <f>Inventory[[#This Row],[Net Weight/Unit]]*Inventory[[#This Row],[Sold - Total (Units)]]</f>
        <v>0</v>
      </c>
      <c r="Z585" s="70">
        <f>'Report Details'!$B$8</f>
        <v>0</v>
      </c>
      <c r="AA585" s="70">
        <f>'Report Details'!$B$9</f>
        <v>0</v>
      </c>
      <c r="AB585" s="70">
        <f>'Report Details'!$B$10</f>
        <v>0</v>
      </c>
      <c r="AC58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85" s="70">
        <f>'Report Details'!$B$11</f>
        <v>0</v>
      </c>
      <c r="AE585" s="70"/>
      <c r="AF585" s="70"/>
    </row>
    <row r="586" spans="1:32" ht="17.25" x14ac:dyDescent="0.3">
      <c r="A586" s="57"/>
      <c r="B586" s="57"/>
      <c r="C586" s="79"/>
      <c r="D586" s="71"/>
      <c r="E586" s="59"/>
      <c r="F586" s="59"/>
      <c r="G586" s="59"/>
      <c r="H586" s="60"/>
      <c r="I586" s="61"/>
      <c r="J586" s="60"/>
      <c r="K586" s="61"/>
      <c r="L586" s="139">
        <f>Inventory[[#This Row],[Sold - In-Store (Units)]]+Inventory[[#This Row],[Sold - Remotely (Units)]]</f>
        <v>0</v>
      </c>
      <c r="M586" s="141">
        <f>Inventory[[#This Row],[Sold - In-Store (Net Sales $)]]+Inventory[[#This Row],[Sold - Remotely (Net Sales $)]]</f>
        <v>0</v>
      </c>
      <c r="N586" s="60"/>
      <c r="O586" s="60"/>
      <c r="P586" s="60"/>
      <c r="Q586" s="60"/>
      <c r="R586" s="62"/>
      <c r="S586" s="63"/>
      <c r="T58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86" s="65"/>
      <c r="V586" s="66">
        <f>Inventory[[#This Row],[Net Weight/Unit]]*Inventory[[#This Row],[Closing Balance (Units)]]</f>
        <v>0</v>
      </c>
      <c r="W586" s="67">
        <f>Inventory[[#This Row],[Net Weight/Unit]]*Inventory[[#This Row],[Sold - Remotely (Units)]]</f>
        <v>0</v>
      </c>
      <c r="X586" s="67">
        <f>Inventory[[#This Row],[Net Weight/Unit]]*Inventory[[#This Row],[Sold - In-Store (Units)]]</f>
        <v>0</v>
      </c>
      <c r="Y586" s="67">
        <f>Inventory[[#This Row],[Net Weight/Unit]]*Inventory[[#This Row],[Sold - Total (Units)]]</f>
        <v>0</v>
      </c>
      <c r="Z586" s="70">
        <f>'Report Details'!$B$8</f>
        <v>0</v>
      </c>
      <c r="AA586" s="70">
        <f>'Report Details'!$B$9</f>
        <v>0</v>
      </c>
      <c r="AB586" s="70">
        <f>'Report Details'!$B$10</f>
        <v>0</v>
      </c>
      <c r="AC58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86" s="70">
        <f>'Report Details'!$B$11</f>
        <v>0</v>
      </c>
      <c r="AE586" s="70"/>
      <c r="AF586" s="70"/>
    </row>
    <row r="587" spans="1:32" ht="17.25" x14ac:dyDescent="0.3">
      <c r="A587" s="57"/>
      <c r="B587" s="57"/>
      <c r="C587" s="79"/>
      <c r="D587" s="71"/>
      <c r="E587" s="59"/>
      <c r="F587" s="59"/>
      <c r="G587" s="59"/>
      <c r="H587" s="60"/>
      <c r="I587" s="61"/>
      <c r="J587" s="60"/>
      <c r="K587" s="61"/>
      <c r="L587" s="139">
        <f>Inventory[[#This Row],[Sold - In-Store (Units)]]+Inventory[[#This Row],[Sold - Remotely (Units)]]</f>
        <v>0</v>
      </c>
      <c r="M587" s="141">
        <f>Inventory[[#This Row],[Sold - In-Store (Net Sales $)]]+Inventory[[#This Row],[Sold - Remotely (Net Sales $)]]</f>
        <v>0</v>
      </c>
      <c r="N587" s="60"/>
      <c r="O587" s="60"/>
      <c r="P587" s="60"/>
      <c r="Q587" s="60"/>
      <c r="R587" s="62"/>
      <c r="S587" s="63"/>
      <c r="T58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87" s="65"/>
      <c r="V587" s="66">
        <f>Inventory[[#This Row],[Net Weight/Unit]]*Inventory[[#This Row],[Closing Balance (Units)]]</f>
        <v>0</v>
      </c>
      <c r="W587" s="67">
        <f>Inventory[[#This Row],[Net Weight/Unit]]*Inventory[[#This Row],[Sold - Remotely (Units)]]</f>
        <v>0</v>
      </c>
      <c r="X587" s="67">
        <f>Inventory[[#This Row],[Net Weight/Unit]]*Inventory[[#This Row],[Sold - In-Store (Units)]]</f>
        <v>0</v>
      </c>
      <c r="Y587" s="67">
        <f>Inventory[[#This Row],[Net Weight/Unit]]*Inventory[[#This Row],[Sold - Total (Units)]]</f>
        <v>0</v>
      </c>
      <c r="Z587" s="70">
        <f>'Report Details'!$B$8</f>
        <v>0</v>
      </c>
      <c r="AA587" s="70">
        <f>'Report Details'!$B$9</f>
        <v>0</v>
      </c>
      <c r="AB587" s="70">
        <f>'Report Details'!$B$10</f>
        <v>0</v>
      </c>
      <c r="AC58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87" s="70">
        <f>'Report Details'!$B$11</f>
        <v>0</v>
      </c>
      <c r="AE587" s="70"/>
      <c r="AF587" s="70"/>
    </row>
    <row r="588" spans="1:32" ht="17.25" x14ac:dyDescent="0.3">
      <c r="A588" s="57"/>
      <c r="B588" s="57"/>
      <c r="C588" s="79"/>
      <c r="D588" s="71"/>
      <c r="E588" s="59"/>
      <c r="F588" s="59"/>
      <c r="G588" s="59"/>
      <c r="H588" s="60"/>
      <c r="I588" s="61"/>
      <c r="J588" s="60"/>
      <c r="K588" s="61"/>
      <c r="L588" s="139">
        <f>Inventory[[#This Row],[Sold - In-Store (Units)]]+Inventory[[#This Row],[Sold - Remotely (Units)]]</f>
        <v>0</v>
      </c>
      <c r="M588" s="141">
        <f>Inventory[[#This Row],[Sold - In-Store (Net Sales $)]]+Inventory[[#This Row],[Sold - Remotely (Net Sales $)]]</f>
        <v>0</v>
      </c>
      <c r="N588" s="60"/>
      <c r="O588" s="60"/>
      <c r="P588" s="60"/>
      <c r="Q588" s="60"/>
      <c r="R588" s="62"/>
      <c r="S588" s="63"/>
      <c r="T58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88" s="65"/>
      <c r="V588" s="66">
        <f>Inventory[[#This Row],[Net Weight/Unit]]*Inventory[[#This Row],[Closing Balance (Units)]]</f>
        <v>0</v>
      </c>
      <c r="W588" s="67">
        <f>Inventory[[#This Row],[Net Weight/Unit]]*Inventory[[#This Row],[Sold - Remotely (Units)]]</f>
        <v>0</v>
      </c>
      <c r="X588" s="67">
        <f>Inventory[[#This Row],[Net Weight/Unit]]*Inventory[[#This Row],[Sold - In-Store (Units)]]</f>
        <v>0</v>
      </c>
      <c r="Y588" s="67">
        <f>Inventory[[#This Row],[Net Weight/Unit]]*Inventory[[#This Row],[Sold - Total (Units)]]</f>
        <v>0</v>
      </c>
      <c r="Z588" s="70">
        <f>'Report Details'!$B$8</f>
        <v>0</v>
      </c>
      <c r="AA588" s="70">
        <f>'Report Details'!$B$9</f>
        <v>0</v>
      </c>
      <c r="AB588" s="70">
        <f>'Report Details'!$B$10</f>
        <v>0</v>
      </c>
      <c r="AC58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88" s="70">
        <f>'Report Details'!$B$11</f>
        <v>0</v>
      </c>
      <c r="AE588" s="70"/>
      <c r="AF588" s="70"/>
    </row>
    <row r="589" spans="1:32" ht="17.25" x14ac:dyDescent="0.3">
      <c r="A589" s="57"/>
      <c r="B589" s="57"/>
      <c r="C589" s="79"/>
      <c r="D589" s="71"/>
      <c r="E589" s="59"/>
      <c r="F589" s="59"/>
      <c r="G589" s="59"/>
      <c r="H589" s="60"/>
      <c r="I589" s="61"/>
      <c r="J589" s="60"/>
      <c r="K589" s="61"/>
      <c r="L589" s="139">
        <f>Inventory[[#This Row],[Sold - In-Store (Units)]]+Inventory[[#This Row],[Sold - Remotely (Units)]]</f>
        <v>0</v>
      </c>
      <c r="M589" s="141">
        <f>Inventory[[#This Row],[Sold - In-Store (Net Sales $)]]+Inventory[[#This Row],[Sold - Remotely (Net Sales $)]]</f>
        <v>0</v>
      </c>
      <c r="N589" s="60"/>
      <c r="O589" s="60"/>
      <c r="P589" s="60"/>
      <c r="Q589" s="60"/>
      <c r="R589" s="62"/>
      <c r="S589" s="63"/>
      <c r="T58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89" s="65"/>
      <c r="V589" s="66">
        <f>Inventory[[#This Row],[Net Weight/Unit]]*Inventory[[#This Row],[Closing Balance (Units)]]</f>
        <v>0</v>
      </c>
      <c r="W589" s="67">
        <f>Inventory[[#This Row],[Net Weight/Unit]]*Inventory[[#This Row],[Sold - Remotely (Units)]]</f>
        <v>0</v>
      </c>
      <c r="X589" s="67">
        <f>Inventory[[#This Row],[Net Weight/Unit]]*Inventory[[#This Row],[Sold - In-Store (Units)]]</f>
        <v>0</v>
      </c>
      <c r="Y589" s="67">
        <f>Inventory[[#This Row],[Net Weight/Unit]]*Inventory[[#This Row],[Sold - Total (Units)]]</f>
        <v>0</v>
      </c>
      <c r="Z589" s="70">
        <f>'Report Details'!$B$8</f>
        <v>0</v>
      </c>
      <c r="AA589" s="70">
        <f>'Report Details'!$B$9</f>
        <v>0</v>
      </c>
      <c r="AB589" s="70">
        <f>'Report Details'!$B$10</f>
        <v>0</v>
      </c>
      <c r="AC58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89" s="70">
        <f>'Report Details'!$B$11</f>
        <v>0</v>
      </c>
      <c r="AE589" s="70"/>
      <c r="AF589" s="70"/>
    </row>
    <row r="590" spans="1:32" ht="17.25" x14ac:dyDescent="0.3">
      <c r="A590" s="57"/>
      <c r="B590" s="57"/>
      <c r="C590" s="79"/>
      <c r="D590" s="71"/>
      <c r="E590" s="59"/>
      <c r="F590" s="59"/>
      <c r="G590" s="59"/>
      <c r="H590" s="60"/>
      <c r="I590" s="61"/>
      <c r="J590" s="60"/>
      <c r="K590" s="61"/>
      <c r="L590" s="139">
        <f>Inventory[[#This Row],[Sold - In-Store (Units)]]+Inventory[[#This Row],[Sold - Remotely (Units)]]</f>
        <v>0</v>
      </c>
      <c r="M590" s="141">
        <f>Inventory[[#This Row],[Sold - In-Store (Net Sales $)]]+Inventory[[#This Row],[Sold - Remotely (Net Sales $)]]</f>
        <v>0</v>
      </c>
      <c r="N590" s="60"/>
      <c r="O590" s="60"/>
      <c r="P590" s="60"/>
      <c r="Q590" s="60"/>
      <c r="R590" s="62"/>
      <c r="S590" s="63"/>
      <c r="T59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90" s="65"/>
      <c r="V590" s="66">
        <f>Inventory[[#This Row],[Net Weight/Unit]]*Inventory[[#This Row],[Closing Balance (Units)]]</f>
        <v>0</v>
      </c>
      <c r="W590" s="67">
        <f>Inventory[[#This Row],[Net Weight/Unit]]*Inventory[[#This Row],[Sold - Remotely (Units)]]</f>
        <v>0</v>
      </c>
      <c r="X590" s="67">
        <f>Inventory[[#This Row],[Net Weight/Unit]]*Inventory[[#This Row],[Sold - In-Store (Units)]]</f>
        <v>0</v>
      </c>
      <c r="Y590" s="67">
        <f>Inventory[[#This Row],[Net Weight/Unit]]*Inventory[[#This Row],[Sold - Total (Units)]]</f>
        <v>0</v>
      </c>
      <c r="Z590" s="70">
        <f>'Report Details'!$B$8</f>
        <v>0</v>
      </c>
      <c r="AA590" s="70">
        <f>'Report Details'!$B$9</f>
        <v>0</v>
      </c>
      <c r="AB590" s="70">
        <f>'Report Details'!$B$10</f>
        <v>0</v>
      </c>
      <c r="AC59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90" s="70">
        <f>'Report Details'!$B$11</f>
        <v>0</v>
      </c>
      <c r="AE590" s="70"/>
      <c r="AF590" s="70"/>
    </row>
    <row r="591" spans="1:32" ht="17.25" x14ac:dyDescent="0.3">
      <c r="A591" s="57"/>
      <c r="B591" s="57"/>
      <c r="C591" s="79"/>
      <c r="D591" s="71"/>
      <c r="E591" s="59"/>
      <c r="F591" s="59"/>
      <c r="G591" s="59"/>
      <c r="H591" s="60"/>
      <c r="I591" s="61"/>
      <c r="J591" s="60"/>
      <c r="K591" s="61"/>
      <c r="L591" s="139">
        <f>Inventory[[#This Row],[Sold - In-Store (Units)]]+Inventory[[#This Row],[Sold - Remotely (Units)]]</f>
        <v>0</v>
      </c>
      <c r="M591" s="141">
        <f>Inventory[[#This Row],[Sold - In-Store (Net Sales $)]]+Inventory[[#This Row],[Sold - Remotely (Net Sales $)]]</f>
        <v>0</v>
      </c>
      <c r="N591" s="60"/>
      <c r="O591" s="60"/>
      <c r="P591" s="60"/>
      <c r="Q591" s="60"/>
      <c r="R591" s="62"/>
      <c r="S591" s="63"/>
      <c r="T59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91" s="65"/>
      <c r="V591" s="66">
        <f>Inventory[[#This Row],[Net Weight/Unit]]*Inventory[[#This Row],[Closing Balance (Units)]]</f>
        <v>0</v>
      </c>
      <c r="W591" s="67">
        <f>Inventory[[#This Row],[Net Weight/Unit]]*Inventory[[#This Row],[Sold - Remotely (Units)]]</f>
        <v>0</v>
      </c>
      <c r="X591" s="67">
        <f>Inventory[[#This Row],[Net Weight/Unit]]*Inventory[[#This Row],[Sold - In-Store (Units)]]</f>
        <v>0</v>
      </c>
      <c r="Y591" s="67">
        <f>Inventory[[#This Row],[Net Weight/Unit]]*Inventory[[#This Row],[Sold - Total (Units)]]</f>
        <v>0</v>
      </c>
      <c r="Z591" s="70">
        <f>'Report Details'!$B$8</f>
        <v>0</v>
      </c>
      <c r="AA591" s="70">
        <f>'Report Details'!$B$9</f>
        <v>0</v>
      </c>
      <c r="AB591" s="70">
        <f>'Report Details'!$B$10</f>
        <v>0</v>
      </c>
      <c r="AC59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91" s="70">
        <f>'Report Details'!$B$11</f>
        <v>0</v>
      </c>
      <c r="AE591" s="70"/>
      <c r="AF591" s="70"/>
    </row>
    <row r="592" spans="1:32" ht="17.25" x14ac:dyDescent="0.3">
      <c r="A592" s="57"/>
      <c r="B592" s="57"/>
      <c r="C592" s="79"/>
      <c r="D592" s="71"/>
      <c r="E592" s="59"/>
      <c r="F592" s="59"/>
      <c r="G592" s="59"/>
      <c r="H592" s="60"/>
      <c r="I592" s="61"/>
      <c r="J592" s="60"/>
      <c r="K592" s="61"/>
      <c r="L592" s="139">
        <f>Inventory[[#This Row],[Sold - In-Store (Units)]]+Inventory[[#This Row],[Sold - Remotely (Units)]]</f>
        <v>0</v>
      </c>
      <c r="M592" s="141">
        <f>Inventory[[#This Row],[Sold - In-Store (Net Sales $)]]+Inventory[[#This Row],[Sold - Remotely (Net Sales $)]]</f>
        <v>0</v>
      </c>
      <c r="N592" s="60"/>
      <c r="O592" s="60"/>
      <c r="P592" s="60"/>
      <c r="Q592" s="60"/>
      <c r="R592" s="62"/>
      <c r="S592" s="63"/>
      <c r="T59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92" s="65"/>
      <c r="V592" s="66">
        <f>Inventory[[#This Row],[Net Weight/Unit]]*Inventory[[#This Row],[Closing Balance (Units)]]</f>
        <v>0</v>
      </c>
      <c r="W592" s="67">
        <f>Inventory[[#This Row],[Net Weight/Unit]]*Inventory[[#This Row],[Sold - Remotely (Units)]]</f>
        <v>0</v>
      </c>
      <c r="X592" s="67">
        <f>Inventory[[#This Row],[Net Weight/Unit]]*Inventory[[#This Row],[Sold - In-Store (Units)]]</f>
        <v>0</v>
      </c>
      <c r="Y592" s="67">
        <f>Inventory[[#This Row],[Net Weight/Unit]]*Inventory[[#This Row],[Sold - Total (Units)]]</f>
        <v>0</v>
      </c>
      <c r="Z592" s="70">
        <f>'Report Details'!$B$8</f>
        <v>0</v>
      </c>
      <c r="AA592" s="70">
        <f>'Report Details'!$B$9</f>
        <v>0</v>
      </c>
      <c r="AB592" s="70">
        <f>'Report Details'!$B$10</f>
        <v>0</v>
      </c>
      <c r="AC59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92" s="70">
        <f>'Report Details'!$B$11</f>
        <v>0</v>
      </c>
      <c r="AE592" s="70"/>
      <c r="AF592" s="70"/>
    </row>
    <row r="593" spans="1:32" ht="17.25" x14ac:dyDescent="0.3">
      <c r="A593" s="57"/>
      <c r="B593" s="57"/>
      <c r="C593" s="79"/>
      <c r="D593" s="71"/>
      <c r="E593" s="59"/>
      <c r="F593" s="59"/>
      <c r="G593" s="59"/>
      <c r="H593" s="60"/>
      <c r="I593" s="61"/>
      <c r="J593" s="60"/>
      <c r="K593" s="61"/>
      <c r="L593" s="139">
        <f>Inventory[[#This Row],[Sold - In-Store (Units)]]+Inventory[[#This Row],[Sold - Remotely (Units)]]</f>
        <v>0</v>
      </c>
      <c r="M593" s="141">
        <f>Inventory[[#This Row],[Sold - In-Store (Net Sales $)]]+Inventory[[#This Row],[Sold - Remotely (Net Sales $)]]</f>
        <v>0</v>
      </c>
      <c r="N593" s="60"/>
      <c r="O593" s="60"/>
      <c r="P593" s="60"/>
      <c r="Q593" s="60"/>
      <c r="R593" s="62"/>
      <c r="S593" s="63"/>
      <c r="T59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93" s="65"/>
      <c r="V593" s="66">
        <f>Inventory[[#This Row],[Net Weight/Unit]]*Inventory[[#This Row],[Closing Balance (Units)]]</f>
        <v>0</v>
      </c>
      <c r="W593" s="67">
        <f>Inventory[[#This Row],[Net Weight/Unit]]*Inventory[[#This Row],[Sold - Remotely (Units)]]</f>
        <v>0</v>
      </c>
      <c r="X593" s="67">
        <f>Inventory[[#This Row],[Net Weight/Unit]]*Inventory[[#This Row],[Sold - In-Store (Units)]]</f>
        <v>0</v>
      </c>
      <c r="Y593" s="67">
        <f>Inventory[[#This Row],[Net Weight/Unit]]*Inventory[[#This Row],[Sold - Total (Units)]]</f>
        <v>0</v>
      </c>
      <c r="Z593" s="70">
        <f>'Report Details'!$B$8</f>
        <v>0</v>
      </c>
      <c r="AA593" s="70">
        <f>'Report Details'!$B$9</f>
        <v>0</v>
      </c>
      <c r="AB593" s="70">
        <f>'Report Details'!$B$10</f>
        <v>0</v>
      </c>
      <c r="AC59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93" s="70">
        <f>'Report Details'!$B$11</f>
        <v>0</v>
      </c>
      <c r="AE593" s="70"/>
      <c r="AF593" s="70"/>
    </row>
    <row r="594" spans="1:32" ht="17.25" x14ac:dyDescent="0.3">
      <c r="A594" s="57"/>
      <c r="B594" s="57"/>
      <c r="C594" s="79"/>
      <c r="D594" s="71"/>
      <c r="E594" s="59"/>
      <c r="F594" s="59"/>
      <c r="G594" s="59"/>
      <c r="H594" s="60"/>
      <c r="I594" s="61"/>
      <c r="J594" s="60"/>
      <c r="K594" s="61"/>
      <c r="L594" s="139">
        <f>Inventory[[#This Row],[Sold - In-Store (Units)]]+Inventory[[#This Row],[Sold - Remotely (Units)]]</f>
        <v>0</v>
      </c>
      <c r="M594" s="141">
        <f>Inventory[[#This Row],[Sold - In-Store (Net Sales $)]]+Inventory[[#This Row],[Sold - Remotely (Net Sales $)]]</f>
        <v>0</v>
      </c>
      <c r="N594" s="60"/>
      <c r="O594" s="60"/>
      <c r="P594" s="60"/>
      <c r="Q594" s="60"/>
      <c r="R594" s="62"/>
      <c r="S594" s="63"/>
      <c r="T59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94" s="65"/>
      <c r="V594" s="66">
        <f>Inventory[[#This Row],[Net Weight/Unit]]*Inventory[[#This Row],[Closing Balance (Units)]]</f>
        <v>0</v>
      </c>
      <c r="W594" s="67">
        <f>Inventory[[#This Row],[Net Weight/Unit]]*Inventory[[#This Row],[Sold - Remotely (Units)]]</f>
        <v>0</v>
      </c>
      <c r="X594" s="67">
        <f>Inventory[[#This Row],[Net Weight/Unit]]*Inventory[[#This Row],[Sold - In-Store (Units)]]</f>
        <v>0</v>
      </c>
      <c r="Y594" s="67">
        <f>Inventory[[#This Row],[Net Weight/Unit]]*Inventory[[#This Row],[Sold - Total (Units)]]</f>
        <v>0</v>
      </c>
      <c r="Z594" s="70">
        <f>'Report Details'!$B$8</f>
        <v>0</v>
      </c>
      <c r="AA594" s="70">
        <f>'Report Details'!$B$9</f>
        <v>0</v>
      </c>
      <c r="AB594" s="70">
        <f>'Report Details'!$B$10</f>
        <v>0</v>
      </c>
      <c r="AC59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94" s="70">
        <f>'Report Details'!$B$11</f>
        <v>0</v>
      </c>
      <c r="AE594" s="70"/>
      <c r="AF594" s="70"/>
    </row>
    <row r="595" spans="1:32" ht="17.25" x14ac:dyDescent="0.3">
      <c r="A595" s="57"/>
      <c r="B595" s="57"/>
      <c r="C595" s="79"/>
      <c r="D595" s="71"/>
      <c r="E595" s="59"/>
      <c r="F595" s="59"/>
      <c r="G595" s="59"/>
      <c r="H595" s="60"/>
      <c r="I595" s="61"/>
      <c r="J595" s="60"/>
      <c r="K595" s="61"/>
      <c r="L595" s="139">
        <f>Inventory[[#This Row],[Sold - In-Store (Units)]]+Inventory[[#This Row],[Sold - Remotely (Units)]]</f>
        <v>0</v>
      </c>
      <c r="M595" s="141">
        <f>Inventory[[#This Row],[Sold - In-Store (Net Sales $)]]+Inventory[[#This Row],[Sold - Remotely (Net Sales $)]]</f>
        <v>0</v>
      </c>
      <c r="N595" s="60"/>
      <c r="O595" s="60"/>
      <c r="P595" s="60"/>
      <c r="Q595" s="60"/>
      <c r="R595" s="62"/>
      <c r="S595" s="63"/>
      <c r="T59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95" s="65"/>
      <c r="V595" s="66">
        <f>Inventory[[#This Row],[Net Weight/Unit]]*Inventory[[#This Row],[Closing Balance (Units)]]</f>
        <v>0</v>
      </c>
      <c r="W595" s="67">
        <f>Inventory[[#This Row],[Net Weight/Unit]]*Inventory[[#This Row],[Sold - Remotely (Units)]]</f>
        <v>0</v>
      </c>
      <c r="X595" s="67">
        <f>Inventory[[#This Row],[Net Weight/Unit]]*Inventory[[#This Row],[Sold - In-Store (Units)]]</f>
        <v>0</v>
      </c>
      <c r="Y595" s="67">
        <f>Inventory[[#This Row],[Net Weight/Unit]]*Inventory[[#This Row],[Sold - Total (Units)]]</f>
        <v>0</v>
      </c>
      <c r="Z595" s="70">
        <f>'Report Details'!$B$8</f>
        <v>0</v>
      </c>
      <c r="AA595" s="70">
        <f>'Report Details'!$B$9</f>
        <v>0</v>
      </c>
      <c r="AB595" s="70">
        <f>'Report Details'!$B$10</f>
        <v>0</v>
      </c>
      <c r="AC59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95" s="70">
        <f>'Report Details'!$B$11</f>
        <v>0</v>
      </c>
      <c r="AE595" s="70"/>
      <c r="AF595" s="70"/>
    </row>
    <row r="596" spans="1:32" ht="17.25" x14ac:dyDescent="0.3">
      <c r="A596" s="57"/>
      <c r="B596" s="57"/>
      <c r="C596" s="79"/>
      <c r="D596" s="71"/>
      <c r="E596" s="59"/>
      <c r="F596" s="59"/>
      <c r="G596" s="59"/>
      <c r="H596" s="60"/>
      <c r="I596" s="61"/>
      <c r="J596" s="60"/>
      <c r="K596" s="61"/>
      <c r="L596" s="139">
        <f>Inventory[[#This Row],[Sold - In-Store (Units)]]+Inventory[[#This Row],[Sold - Remotely (Units)]]</f>
        <v>0</v>
      </c>
      <c r="M596" s="141">
        <f>Inventory[[#This Row],[Sold - In-Store (Net Sales $)]]+Inventory[[#This Row],[Sold - Remotely (Net Sales $)]]</f>
        <v>0</v>
      </c>
      <c r="N596" s="60"/>
      <c r="O596" s="60"/>
      <c r="P596" s="60"/>
      <c r="Q596" s="60"/>
      <c r="R596" s="62"/>
      <c r="S596" s="63"/>
      <c r="T59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96" s="65"/>
      <c r="V596" s="66">
        <f>Inventory[[#This Row],[Net Weight/Unit]]*Inventory[[#This Row],[Closing Balance (Units)]]</f>
        <v>0</v>
      </c>
      <c r="W596" s="67">
        <f>Inventory[[#This Row],[Net Weight/Unit]]*Inventory[[#This Row],[Sold - Remotely (Units)]]</f>
        <v>0</v>
      </c>
      <c r="X596" s="67">
        <f>Inventory[[#This Row],[Net Weight/Unit]]*Inventory[[#This Row],[Sold - In-Store (Units)]]</f>
        <v>0</v>
      </c>
      <c r="Y596" s="67">
        <f>Inventory[[#This Row],[Net Weight/Unit]]*Inventory[[#This Row],[Sold - Total (Units)]]</f>
        <v>0</v>
      </c>
      <c r="Z596" s="70">
        <f>'Report Details'!$B$8</f>
        <v>0</v>
      </c>
      <c r="AA596" s="70">
        <f>'Report Details'!$B$9</f>
        <v>0</v>
      </c>
      <c r="AB596" s="70">
        <f>'Report Details'!$B$10</f>
        <v>0</v>
      </c>
      <c r="AC59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96" s="70">
        <f>'Report Details'!$B$11</f>
        <v>0</v>
      </c>
      <c r="AE596" s="70"/>
      <c r="AF596" s="70"/>
    </row>
    <row r="597" spans="1:32" ht="17.25" x14ac:dyDescent="0.3">
      <c r="A597" s="57"/>
      <c r="B597" s="57"/>
      <c r="C597" s="79"/>
      <c r="D597" s="71"/>
      <c r="E597" s="59"/>
      <c r="F597" s="59"/>
      <c r="G597" s="59"/>
      <c r="H597" s="60"/>
      <c r="I597" s="61"/>
      <c r="J597" s="60"/>
      <c r="K597" s="61"/>
      <c r="L597" s="139">
        <f>Inventory[[#This Row],[Sold - In-Store (Units)]]+Inventory[[#This Row],[Sold - Remotely (Units)]]</f>
        <v>0</v>
      </c>
      <c r="M597" s="141">
        <f>Inventory[[#This Row],[Sold - In-Store (Net Sales $)]]+Inventory[[#This Row],[Sold - Remotely (Net Sales $)]]</f>
        <v>0</v>
      </c>
      <c r="N597" s="60"/>
      <c r="O597" s="60"/>
      <c r="P597" s="60"/>
      <c r="Q597" s="60"/>
      <c r="R597" s="62"/>
      <c r="S597" s="63"/>
      <c r="T59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97" s="65"/>
      <c r="V597" s="66">
        <f>Inventory[[#This Row],[Net Weight/Unit]]*Inventory[[#This Row],[Closing Balance (Units)]]</f>
        <v>0</v>
      </c>
      <c r="W597" s="67">
        <f>Inventory[[#This Row],[Net Weight/Unit]]*Inventory[[#This Row],[Sold - Remotely (Units)]]</f>
        <v>0</v>
      </c>
      <c r="X597" s="67">
        <f>Inventory[[#This Row],[Net Weight/Unit]]*Inventory[[#This Row],[Sold - In-Store (Units)]]</f>
        <v>0</v>
      </c>
      <c r="Y597" s="67">
        <f>Inventory[[#This Row],[Net Weight/Unit]]*Inventory[[#This Row],[Sold - Total (Units)]]</f>
        <v>0</v>
      </c>
      <c r="Z597" s="70">
        <f>'Report Details'!$B$8</f>
        <v>0</v>
      </c>
      <c r="AA597" s="70">
        <f>'Report Details'!$B$9</f>
        <v>0</v>
      </c>
      <c r="AB597" s="70">
        <f>'Report Details'!$B$10</f>
        <v>0</v>
      </c>
      <c r="AC59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97" s="70">
        <f>'Report Details'!$B$11</f>
        <v>0</v>
      </c>
      <c r="AE597" s="70"/>
      <c r="AF597" s="70"/>
    </row>
    <row r="598" spans="1:32" ht="17.25" x14ac:dyDescent="0.3">
      <c r="A598" s="57"/>
      <c r="B598" s="57"/>
      <c r="C598" s="79"/>
      <c r="D598" s="71"/>
      <c r="E598" s="59"/>
      <c r="F598" s="59"/>
      <c r="G598" s="59"/>
      <c r="H598" s="60"/>
      <c r="I598" s="61"/>
      <c r="J598" s="60"/>
      <c r="K598" s="61"/>
      <c r="L598" s="139">
        <f>Inventory[[#This Row],[Sold - In-Store (Units)]]+Inventory[[#This Row],[Sold - Remotely (Units)]]</f>
        <v>0</v>
      </c>
      <c r="M598" s="141">
        <f>Inventory[[#This Row],[Sold - In-Store (Net Sales $)]]+Inventory[[#This Row],[Sold - Remotely (Net Sales $)]]</f>
        <v>0</v>
      </c>
      <c r="N598" s="60"/>
      <c r="O598" s="60"/>
      <c r="P598" s="60"/>
      <c r="Q598" s="60"/>
      <c r="R598" s="62"/>
      <c r="S598" s="63"/>
      <c r="T59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98" s="65"/>
      <c r="V598" s="66">
        <f>Inventory[[#This Row],[Net Weight/Unit]]*Inventory[[#This Row],[Closing Balance (Units)]]</f>
        <v>0</v>
      </c>
      <c r="W598" s="67">
        <f>Inventory[[#This Row],[Net Weight/Unit]]*Inventory[[#This Row],[Sold - Remotely (Units)]]</f>
        <v>0</v>
      </c>
      <c r="X598" s="67">
        <f>Inventory[[#This Row],[Net Weight/Unit]]*Inventory[[#This Row],[Sold - In-Store (Units)]]</f>
        <v>0</v>
      </c>
      <c r="Y598" s="67">
        <f>Inventory[[#This Row],[Net Weight/Unit]]*Inventory[[#This Row],[Sold - Total (Units)]]</f>
        <v>0</v>
      </c>
      <c r="Z598" s="70">
        <f>'Report Details'!$B$8</f>
        <v>0</v>
      </c>
      <c r="AA598" s="70">
        <f>'Report Details'!$B$9</f>
        <v>0</v>
      </c>
      <c r="AB598" s="70">
        <f>'Report Details'!$B$10</f>
        <v>0</v>
      </c>
      <c r="AC59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98" s="70">
        <f>'Report Details'!$B$11</f>
        <v>0</v>
      </c>
      <c r="AE598" s="70"/>
      <c r="AF598" s="70"/>
    </row>
    <row r="599" spans="1:32" ht="17.25" x14ac:dyDescent="0.3">
      <c r="A599" s="57"/>
      <c r="B599" s="57"/>
      <c r="C599" s="79"/>
      <c r="D599" s="71"/>
      <c r="E599" s="59"/>
      <c r="F599" s="59"/>
      <c r="G599" s="59"/>
      <c r="H599" s="60"/>
      <c r="I599" s="61"/>
      <c r="J599" s="60"/>
      <c r="K599" s="61"/>
      <c r="L599" s="139">
        <f>Inventory[[#This Row],[Sold - In-Store (Units)]]+Inventory[[#This Row],[Sold - Remotely (Units)]]</f>
        <v>0</v>
      </c>
      <c r="M599" s="141">
        <f>Inventory[[#This Row],[Sold - In-Store (Net Sales $)]]+Inventory[[#This Row],[Sold - Remotely (Net Sales $)]]</f>
        <v>0</v>
      </c>
      <c r="N599" s="60"/>
      <c r="O599" s="60"/>
      <c r="P599" s="60"/>
      <c r="Q599" s="60"/>
      <c r="R599" s="62"/>
      <c r="S599" s="63"/>
      <c r="T59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599" s="65"/>
      <c r="V599" s="66">
        <f>Inventory[[#This Row],[Net Weight/Unit]]*Inventory[[#This Row],[Closing Balance (Units)]]</f>
        <v>0</v>
      </c>
      <c r="W599" s="67">
        <f>Inventory[[#This Row],[Net Weight/Unit]]*Inventory[[#This Row],[Sold - Remotely (Units)]]</f>
        <v>0</v>
      </c>
      <c r="X599" s="67">
        <f>Inventory[[#This Row],[Net Weight/Unit]]*Inventory[[#This Row],[Sold - In-Store (Units)]]</f>
        <v>0</v>
      </c>
      <c r="Y599" s="67">
        <f>Inventory[[#This Row],[Net Weight/Unit]]*Inventory[[#This Row],[Sold - Total (Units)]]</f>
        <v>0</v>
      </c>
      <c r="Z599" s="70">
        <f>'Report Details'!$B$8</f>
        <v>0</v>
      </c>
      <c r="AA599" s="70">
        <f>'Report Details'!$B$9</f>
        <v>0</v>
      </c>
      <c r="AB599" s="70">
        <f>'Report Details'!$B$10</f>
        <v>0</v>
      </c>
      <c r="AC59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599" s="70">
        <f>'Report Details'!$B$11</f>
        <v>0</v>
      </c>
      <c r="AE599" s="70"/>
      <c r="AF599" s="70"/>
    </row>
    <row r="600" spans="1:32" ht="17.25" x14ac:dyDescent="0.3">
      <c r="A600" s="57"/>
      <c r="B600" s="57"/>
      <c r="C600" s="79"/>
      <c r="D600" s="71"/>
      <c r="E600" s="59"/>
      <c r="F600" s="59"/>
      <c r="G600" s="59"/>
      <c r="H600" s="60"/>
      <c r="I600" s="61"/>
      <c r="J600" s="60"/>
      <c r="K600" s="61"/>
      <c r="L600" s="139">
        <f>Inventory[[#This Row],[Sold - In-Store (Units)]]+Inventory[[#This Row],[Sold - Remotely (Units)]]</f>
        <v>0</v>
      </c>
      <c r="M600" s="141">
        <f>Inventory[[#This Row],[Sold - In-Store (Net Sales $)]]+Inventory[[#This Row],[Sold - Remotely (Net Sales $)]]</f>
        <v>0</v>
      </c>
      <c r="N600" s="60"/>
      <c r="O600" s="60"/>
      <c r="P600" s="60"/>
      <c r="Q600" s="60"/>
      <c r="R600" s="62"/>
      <c r="S600" s="63"/>
      <c r="T60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00" s="65"/>
      <c r="V600" s="66">
        <f>Inventory[[#This Row],[Net Weight/Unit]]*Inventory[[#This Row],[Closing Balance (Units)]]</f>
        <v>0</v>
      </c>
      <c r="W600" s="67">
        <f>Inventory[[#This Row],[Net Weight/Unit]]*Inventory[[#This Row],[Sold - Remotely (Units)]]</f>
        <v>0</v>
      </c>
      <c r="X600" s="67">
        <f>Inventory[[#This Row],[Net Weight/Unit]]*Inventory[[#This Row],[Sold - In-Store (Units)]]</f>
        <v>0</v>
      </c>
      <c r="Y600" s="67">
        <f>Inventory[[#This Row],[Net Weight/Unit]]*Inventory[[#This Row],[Sold - Total (Units)]]</f>
        <v>0</v>
      </c>
      <c r="Z600" s="70">
        <f>'Report Details'!$B$8</f>
        <v>0</v>
      </c>
      <c r="AA600" s="70">
        <f>'Report Details'!$B$9</f>
        <v>0</v>
      </c>
      <c r="AB600" s="70">
        <f>'Report Details'!$B$10</f>
        <v>0</v>
      </c>
      <c r="AC60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00" s="70">
        <f>'Report Details'!$B$11</f>
        <v>0</v>
      </c>
      <c r="AE600" s="70"/>
      <c r="AF600" s="70"/>
    </row>
    <row r="601" spans="1:32" ht="17.25" x14ac:dyDescent="0.3">
      <c r="A601" s="57"/>
      <c r="B601" s="57"/>
      <c r="C601" s="79"/>
      <c r="D601" s="71"/>
      <c r="E601" s="59"/>
      <c r="F601" s="59"/>
      <c r="G601" s="59"/>
      <c r="H601" s="60"/>
      <c r="I601" s="61"/>
      <c r="J601" s="60"/>
      <c r="K601" s="61"/>
      <c r="L601" s="139">
        <f>Inventory[[#This Row],[Sold - In-Store (Units)]]+Inventory[[#This Row],[Sold - Remotely (Units)]]</f>
        <v>0</v>
      </c>
      <c r="M601" s="141">
        <f>Inventory[[#This Row],[Sold - In-Store (Net Sales $)]]+Inventory[[#This Row],[Sold - Remotely (Net Sales $)]]</f>
        <v>0</v>
      </c>
      <c r="N601" s="60"/>
      <c r="O601" s="60"/>
      <c r="P601" s="60"/>
      <c r="Q601" s="60"/>
      <c r="R601" s="62"/>
      <c r="S601" s="63"/>
      <c r="T60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01" s="65"/>
      <c r="V601" s="66">
        <f>Inventory[[#This Row],[Net Weight/Unit]]*Inventory[[#This Row],[Closing Balance (Units)]]</f>
        <v>0</v>
      </c>
      <c r="W601" s="67">
        <f>Inventory[[#This Row],[Net Weight/Unit]]*Inventory[[#This Row],[Sold - Remotely (Units)]]</f>
        <v>0</v>
      </c>
      <c r="X601" s="67">
        <f>Inventory[[#This Row],[Net Weight/Unit]]*Inventory[[#This Row],[Sold - In-Store (Units)]]</f>
        <v>0</v>
      </c>
      <c r="Y601" s="67">
        <f>Inventory[[#This Row],[Net Weight/Unit]]*Inventory[[#This Row],[Sold - Total (Units)]]</f>
        <v>0</v>
      </c>
      <c r="Z601" s="70">
        <f>'Report Details'!$B$8</f>
        <v>0</v>
      </c>
      <c r="AA601" s="70">
        <f>'Report Details'!$B$9</f>
        <v>0</v>
      </c>
      <c r="AB601" s="70">
        <f>'Report Details'!$B$10</f>
        <v>0</v>
      </c>
      <c r="AC60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01" s="70">
        <f>'Report Details'!$B$11</f>
        <v>0</v>
      </c>
      <c r="AE601" s="70"/>
      <c r="AF601" s="70"/>
    </row>
    <row r="602" spans="1:32" ht="17.25" x14ac:dyDescent="0.3">
      <c r="A602" s="57"/>
      <c r="B602" s="57"/>
      <c r="C602" s="79"/>
      <c r="D602" s="71"/>
      <c r="E602" s="59"/>
      <c r="F602" s="59"/>
      <c r="G602" s="59"/>
      <c r="H602" s="60"/>
      <c r="I602" s="61"/>
      <c r="J602" s="60"/>
      <c r="K602" s="61"/>
      <c r="L602" s="139">
        <f>Inventory[[#This Row],[Sold - In-Store (Units)]]+Inventory[[#This Row],[Sold - Remotely (Units)]]</f>
        <v>0</v>
      </c>
      <c r="M602" s="141">
        <f>Inventory[[#This Row],[Sold - In-Store (Net Sales $)]]+Inventory[[#This Row],[Sold - Remotely (Net Sales $)]]</f>
        <v>0</v>
      </c>
      <c r="N602" s="60"/>
      <c r="O602" s="60"/>
      <c r="P602" s="60"/>
      <c r="Q602" s="60"/>
      <c r="R602" s="62"/>
      <c r="S602" s="63"/>
      <c r="T60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02" s="65"/>
      <c r="V602" s="66">
        <f>Inventory[[#This Row],[Net Weight/Unit]]*Inventory[[#This Row],[Closing Balance (Units)]]</f>
        <v>0</v>
      </c>
      <c r="W602" s="67">
        <f>Inventory[[#This Row],[Net Weight/Unit]]*Inventory[[#This Row],[Sold - Remotely (Units)]]</f>
        <v>0</v>
      </c>
      <c r="X602" s="67">
        <f>Inventory[[#This Row],[Net Weight/Unit]]*Inventory[[#This Row],[Sold - In-Store (Units)]]</f>
        <v>0</v>
      </c>
      <c r="Y602" s="67">
        <f>Inventory[[#This Row],[Net Weight/Unit]]*Inventory[[#This Row],[Sold - Total (Units)]]</f>
        <v>0</v>
      </c>
      <c r="Z602" s="70">
        <f>'Report Details'!$B$8</f>
        <v>0</v>
      </c>
      <c r="AA602" s="70">
        <f>'Report Details'!$B$9</f>
        <v>0</v>
      </c>
      <c r="AB602" s="70">
        <f>'Report Details'!$B$10</f>
        <v>0</v>
      </c>
      <c r="AC60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02" s="70">
        <f>'Report Details'!$B$11</f>
        <v>0</v>
      </c>
      <c r="AE602" s="70"/>
      <c r="AF602" s="70"/>
    </row>
    <row r="603" spans="1:32" ht="17.25" x14ac:dyDescent="0.3">
      <c r="A603" s="57"/>
      <c r="B603" s="57"/>
      <c r="C603" s="79"/>
      <c r="D603" s="71"/>
      <c r="E603" s="59"/>
      <c r="F603" s="59"/>
      <c r="G603" s="59"/>
      <c r="H603" s="60"/>
      <c r="I603" s="61"/>
      <c r="J603" s="60"/>
      <c r="K603" s="61"/>
      <c r="L603" s="139">
        <f>Inventory[[#This Row],[Sold - In-Store (Units)]]+Inventory[[#This Row],[Sold - Remotely (Units)]]</f>
        <v>0</v>
      </c>
      <c r="M603" s="141">
        <f>Inventory[[#This Row],[Sold - In-Store (Net Sales $)]]+Inventory[[#This Row],[Sold - Remotely (Net Sales $)]]</f>
        <v>0</v>
      </c>
      <c r="N603" s="60"/>
      <c r="O603" s="60"/>
      <c r="P603" s="60"/>
      <c r="Q603" s="60"/>
      <c r="R603" s="62"/>
      <c r="S603" s="63"/>
      <c r="T60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03" s="65"/>
      <c r="V603" s="66">
        <f>Inventory[[#This Row],[Net Weight/Unit]]*Inventory[[#This Row],[Closing Balance (Units)]]</f>
        <v>0</v>
      </c>
      <c r="W603" s="67">
        <f>Inventory[[#This Row],[Net Weight/Unit]]*Inventory[[#This Row],[Sold - Remotely (Units)]]</f>
        <v>0</v>
      </c>
      <c r="X603" s="67">
        <f>Inventory[[#This Row],[Net Weight/Unit]]*Inventory[[#This Row],[Sold - In-Store (Units)]]</f>
        <v>0</v>
      </c>
      <c r="Y603" s="67">
        <f>Inventory[[#This Row],[Net Weight/Unit]]*Inventory[[#This Row],[Sold - Total (Units)]]</f>
        <v>0</v>
      </c>
      <c r="Z603" s="70">
        <f>'Report Details'!$B$8</f>
        <v>0</v>
      </c>
      <c r="AA603" s="70">
        <f>'Report Details'!$B$9</f>
        <v>0</v>
      </c>
      <c r="AB603" s="70">
        <f>'Report Details'!$B$10</f>
        <v>0</v>
      </c>
      <c r="AC60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03" s="70">
        <f>'Report Details'!$B$11</f>
        <v>0</v>
      </c>
      <c r="AE603" s="70"/>
      <c r="AF603" s="70"/>
    </row>
    <row r="604" spans="1:32" ht="17.25" x14ac:dyDescent="0.3">
      <c r="A604" s="57"/>
      <c r="B604" s="57"/>
      <c r="C604" s="79"/>
      <c r="D604" s="71"/>
      <c r="E604" s="59"/>
      <c r="F604" s="59"/>
      <c r="G604" s="59"/>
      <c r="H604" s="60"/>
      <c r="I604" s="61"/>
      <c r="J604" s="60"/>
      <c r="K604" s="61"/>
      <c r="L604" s="139">
        <f>Inventory[[#This Row],[Sold - In-Store (Units)]]+Inventory[[#This Row],[Sold - Remotely (Units)]]</f>
        <v>0</v>
      </c>
      <c r="M604" s="141">
        <f>Inventory[[#This Row],[Sold - In-Store (Net Sales $)]]+Inventory[[#This Row],[Sold - Remotely (Net Sales $)]]</f>
        <v>0</v>
      </c>
      <c r="N604" s="60"/>
      <c r="O604" s="60"/>
      <c r="P604" s="60"/>
      <c r="Q604" s="60"/>
      <c r="R604" s="62"/>
      <c r="S604" s="63"/>
      <c r="T60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04" s="65"/>
      <c r="V604" s="66">
        <f>Inventory[[#This Row],[Net Weight/Unit]]*Inventory[[#This Row],[Closing Balance (Units)]]</f>
        <v>0</v>
      </c>
      <c r="W604" s="67">
        <f>Inventory[[#This Row],[Net Weight/Unit]]*Inventory[[#This Row],[Sold - Remotely (Units)]]</f>
        <v>0</v>
      </c>
      <c r="X604" s="67">
        <f>Inventory[[#This Row],[Net Weight/Unit]]*Inventory[[#This Row],[Sold - In-Store (Units)]]</f>
        <v>0</v>
      </c>
      <c r="Y604" s="67">
        <f>Inventory[[#This Row],[Net Weight/Unit]]*Inventory[[#This Row],[Sold - Total (Units)]]</f>
        <v>0</v>
      </c>
      <c r="Z604" s="70">
        <f>'Report Details'!$B$8</f>
        <v>0</v>
      </c>
      <c r="AA604" s="70">
        <f>'Report Details'!$B$9</f>
        <v>0</v>
      </c>
      <c r="AB604" s="70">
        <f>'Report Details'!$B$10</f>
        <v>0</v>
      </c>
      <c r="AC60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04" s="70">
        <f>'Report Details'!$B$11</f>
        <v>0</v>
      </c>
      <c r="AE604" s="70"/>
      <c r="AF604" s="70"/>
    </row>
    <row r="605" spans="1:32" ht="17.25" x14ac:dyDescent="0.3">
      <c r="A605" s="57"/>
      <c r="B605" s="57"/>
      <c r="C605" s="79"/>
      <c r="D605" s="71"/>
      <c r="E605" s="59"/>
      <c r="F605" s="59"/>
      <c r="G605" s="59"/>
      <c r="H605" s="60"/>
      <c r="I605" s="61"/>
      <c r="J605" s="60"/>
      <c r="K605" s="61"/>
      <c r="L605" s="139">
        <f>Inventory[[#This Row],[Sold - In-Store (Units)]]+Inventory[[#This Row],[Sold - Remotely (Units)]]</f>
        <v>0</v>
      </c>
      <c r="M605" s="141">
        <f>Inventory[[#This Row],[Sold - In-Store (Net Sales $)]]+Inventory[[#This Row],[Sold - Remotely (Net Sales $)]]</f>
        <v>0</v>
      </c>
      <c r="N605" s="60"/>
      <c r="O605" s="60"/>
      <c r="P605" s="60"/>
      <c r="Q605" s="60"/>
      <c r="R605" s="62"/>
      <c r="S605" s="63"/>
      <c r="T60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05" s="65"/>
      <c r="V605" s="66">
        <f>Inventory[[#This Row],[Net Weight/Unit]]*Inventory[[#This Row],[Closing Balance (Units)]]</f>
        <v>0</v>
      </c>
      <c r="W605" s="67">
        <f>Inventory[[#This Row],[Net Weight/Unit]]*Inventory[[#This Row],[Sold - Remotely (Units)]]</f>
        <v>0</v>
      </c>
      <c r="X605" s="67">
        <f>Inventory[[#This Row],[Net Weight/Unit]]*Inventory[[#This Row],[Sold - In-Store (Units)]]</f>
        <v>0</v>
      </c>
      <c r="Y605" s="67">
        <f>Inventory[[#This Row],[Net Weight/Unit]]*Inventory[[#This Row],[Sold - Total (Units)]]</f>
        <v>0</v>
      </c>
      <c r="Z605" s="70">
        <f>'Report Details'!$B$8</f>
        <v>0</v>
      </c>
      <c r="AA605" s="70">
        <f>'Report Details'!$B$9</f>
        <v>0</v>
      </c>
      <c r="AB605" s="70">
        <f>'Report Details'!$B$10</f>
        <v>0</v>
      </c>
      <c r="AC60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05" s="70">
        <f>'Report Details'!$B$11</f>
        <v>0</v>
      </c>
      <c r="AE605" s="70"/>
      <c r="AF605" s="70"/>
    </row>
    <row r="606" spans="1:32" ht="17.25" x14ac:dyDescent="0.3">
      <c r="A606" s="57"/>
      <c r="B606" s="57"/>
      <c r="C606" s="79"/>
      <c r="D606" s="71"/>
      <c r="E606" s="59"/>
      <c r="F606" s="59"/>
      <c r="G606" s="59"/>
      <c r="H606" s="60"/>
      <c r="I606" s="61"/>
      <c r="J606" s="60"/>
      <c r="K606" s="61"/>
      <c r="L606" s="139">
        <f>Inventory[[#This Row],[Sold - In-Store (Units)]]+Inventory[[#This Row],[Sold - Remotely (Units)]]</f>
        <v>0</v>
      </c>
      <c r="M606" s="141">
        <f>Inventory[[#This Row],[Sold - In-Store (Net Sales $)]]+Inventory[[#This Row],[Sold - Remotely (Net Sales $)]]</f>
        <v>0</v>
      </c>
      <c r="N606" s="60"/>
      <c r="O606" s="60"/>
      <c r="P606" s="60"/>
      <c r="Q606" s="60"/>
      <c r="R606" s="62"/>
      <c r="S606" s="63"/>
      <c r="T60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06" s="65"/>
      <c r="V606" s="66">
        <f>Inventory[[#This Row],[Net Weight/Unit]]*Inventory[[#This Row],[Closing Balance (Units)]]</f>
        <v>0</v>
      </c>
      <c r="W606" s="67">
        <f>Inventory[[#This Row],[Net Weight/Unit]]*Inventory[[#This Row],[Sold - Remotely (Units)]]</f>
        <v>0</v>
      </c>
      <c r="X606" s="67">
        <f>Inventory[[#This Row],[Net Weight/Unit]]*Inventory[[#This Row],[Sold - In-Store (Units)]]</f>
        <v>0</v>
      </c>
      <c r="Y606" s="67">
        <f>Inventory[[#This Row],[Net Weight/Unit]]*Inventory[[#This Row],[Sold - Total (Units)]]</f>
        <v>0</v>
      </c>
      <c r="Z606" s="70">
        <f>'Report Details'!$B$8</f>
        <v>0</v>
      </c>
      <c r="AA606" s="70">
        <f>'Report Details'!$B$9</f>
        <v>0</v>
      </c>
      <c r="AB606" s="70">
        <f>'Report Details'!$B$10</f>
        <v>0</v>
      </c>
      <c r="AC60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06" s="70">
        <f>'Report Details'!$B$11</f>
        <v>0</v>
      </c>
      <c r="AE606" s="70"/>
      <c r="AF606" s="70"/>
    </row>
    <row r="607" spans="1:32" ht="17.25" x14ac:dyDescent="0.3">
      <c r="A607" s="57"/>
      <c r="B607" s="57"/>
      <c r="C607" s="79"/>
      <c r="D607" s="71"/>
      <c r="E607" s="59"/>
      <c r="F607" s="59"/>
      <c r="G607" s="59"/>
      <c r="H607" s="60"/>
      <c r="I607" s="61"/>
      <c r="J607" s="60"/>
      <c r="K607" s="61"/>
      <c r="L607" s="139">
        <f>Inventory[[#This Row],[Sold - In-Store (Units)]]+Inventory[[#This Row],[Sold - Remotely (Units)]]</f>
        <v>0</v>
      </c>
      <c r="M607" s="141">
        <f>Inventory[[#This Row],[Sold - In-Store (Net Sales $)]]+Inventory[[#This Row],[Sold - Remotely (Net Sales $)]]</f>
        <v>0</v>
      </c>
      <c r="N607" s="60"/>
      <c r="O607" s="60"/>
      <c r="P607" s="60"/>
      <c r="Q607" s="60"/>
      <c r="R607" s="62"/>
      <c r="S607" s="63"/>
      <c r="T60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07" s="65"/>
      <c r="V607" s="66">
        <f>Inventory[[#This Row],[Net Weight/Unit]]*Inventory[[#This Row],[Closing Balance (Units)]]</f>
        <v>0</v>
      </c>
      <c r="W607" s="67">
        <f>Inventory[[#This Row],[Net Weight/Unit]]*Inventory[[#This Row],[Sold - Remotely (Units)]]</f>
        <v>0</v>
      </c>
      <c r="X607" s="67">
        <f>Inventory[[#This Row],[Net Weight/Unit]]*Inventory[[#This Row],[Sold - In-Store (Units)]]</f>
        <v>0</v>
      </c>
      <c r="Y607" s="67">
        <f>Inventory[[#This Row],[Net Weight/Unit]]*Inventory[[#This Row],[Sold - Total (Units)]]</f>
        <v>0</v>
      </c>
      <c r="Z607" s="70">
        <f>'Report Details'!$B$8</f>
        <v>0</v>
      </c>
      <c r="AA607" s="70">
        <f>'Report Details'!$B$9</f>
        <v>0</v>
      </c>
      <c r="AB607" s="70">
        <f>'Report Details'!$B$10</f>
        <v>0</v>
      </c>
      <c r="AC60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07" s="70">
        <f>'Report Details'!$B$11</f>
        <v>0</v>
      </c>
      <c r="AE607" s="70"/>
      <c r="AF607" s="70"/>
    </row>
    <row r="608" spans="1:32" ht="17.25" x14ac:dyDescent="0.3">
      <c r="A608" s="57"/>
      <c r="B608" s="57"/>
      <c r="C608" s="79"/>
      <c r="D608" s="71"/>
      <c r="E608" s="59"/>
      <c r="F608" s="59"/>
      <c r="G608" s="59"/>
      <c r="H608" s="60"/>
      <c r="I608" s="61"/>
      <c r="J608" s="60"/>
      <c r="K608" s="61"/>
      <c r="L608" s="139">
        <f>Inventory[[#This Row],[Sold - In-Store (Units)]]+Inventory[[#This Row],[Sold - Remotely (Units)]]</f>
        <v>0</v>
      </c>
      <c r="M608" s="141">
        <f>Inventory[[#This Row],[Sold - In-Store (Net Sales $)]]+Inventory[[#This Row],[Sold - Remotely (Net Sales $)]]</f>
        <v>0</v>
      </c>
      <c r="N608" s="60"/>
      <c r="O608" s="60"/>
      <c r="P608" s="60"/>
      <c r="Q608" s="60"/>
      <c r="R608" s="62"/>
      <c r="S608" s="63"/>
      <c r="T60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08" s="65"/>
      <c r="V608" s="66">
        <f>Inventory[[#This Row],[Net Weight/Unit]]*Inventory[[#This Row],[Closing Balance (Units)]]</f>
        <v>0</v>
      </c>
      <c r="W608" s="67">
        <f>Inventory[[#This Row],[Net Weight/Unit]]*Inventory[[#This Row],[Sold - Remotely (Units)]]</f>
        <v>0</v>
      </c>
      <c r="X608" s="67">
        <f>Inventory[[#This Row],[Net Weight/Unit]]*Inventory[[#This Row],[Sold - In-Store (Units)]]</f>
        <v>0</v>
      </c>
      <c r="Y608" s="67">
        <f>Inventory[[#This Row],[Net Weight/Unit]]*Inventory[[#This Row],[Sold - Total (Units)]]</f>
        <v>0</v>
      </c>
      <c r="Z608" s="70">
        <f>'Report Details'!$B$8</f>
        <v>0</v>
      </c>
      <c r="AA608" s="70">
        <f>'Report Details'!$B$9</f>
        <v>0</v>
      </c>
      <c r="AB608" s="70">
        <f>'Report Details'!$B$10</f>
        <v>0</v>
      </c>
      <c r="AC60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08" s="70">
        <f>'Report Details'!$B$11</f>
        <v>0</v>
      </c>
      <c r="AE608" s="70"/>
      <c r="AF608" s="70"/>
    </row>
    <row r="609" spans="1:32" ht="17.25" x14ac:dyDescent="0.3">
      <c r="A609" s="57"/>
      <c r="B609" s="57"/>
      <c r="C609" s="79"/>
      <c r="D609" s="71"/>
      <c r="E609" s="59"/>
      <c r="F609" s="59"/>
      <c r="G609" s="59"/>
      <c r="H609" s="60"/>
      <c r="I609" s="61"/>
      <c r="J609" s="60"/>
      <c r="K609" s="61"/>
      <c r="L609" s="139">
        <f>Inventory[[#This Row],[Sold - In-Store (Units)]]+Inventory[[#This Row],[Sold - Remotely (Units)]]</f>
        <v>0</v>
      </c>
      <c r="M609" s="141">
        <f>Inventory[[#This Row],[Sold - In-Store (Net Sales $)]]+Inventory[[#This Row],[Sold - Remotely (Net Sales $)]]</f>
        <v>0</v>
      </c>
      <c r="N609" s="60"/>
      <c r="O609" s="60"/>
      <c r="P609" s="60"/>
      <c r="Q609" s="60"/>
      <c r="R609" s="62"/>
      <c r="S609" s="63"/>
      <c r="T60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09" s="65"/>
      <c r="V609" s="66">
        <f>Inventory[[#This Row],[Net Weight/Unit]]*Inventory[[#This Row],[Closing Balance (Units)]]</f>
        <v>0</v>
      </c>
      <c r="W609" s="67">
        <f>Inventory[[#This Row],[Net Weight/Unit]]*Inventory[[#This Row],[Sold - Remotely (Units)]]</f>
        <v>0</v>
      </c>
      <c r="X609" s="67">
        <f>Inventory[[#This Row],[Net Weight/Unit]]*Inventory[[#This Row],[Sold - In-Store (Units)]]</f>
        <v>0</v>
      </c>
      <c r="Y609" s="67">
        <f>Inventory[[#This Row],[Net Weight/Unit]]*Inventory[[#This Row],[Sold - Total (Units)]]</f>
        <v>0</v>
      </c>
      <c r="Z609" s="70">
        <f>'Report Details'!$B$8</f>
        <v>0</v>
      </c>
      <c r="AA609" s="70">
        <f>'Report Details'!$B$9</f>
        <v>0</v>
      </c>
      <c r="AB609" s="70">
        <f>'Report Details'!$B$10</f>
        <v>0</v>
      </c>
      <c r="AC60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09" s="70">
        <f>'Report Details'!$B$11</f>
        <v>0</v>
      </c>
      <c r="AE609" s="70"/>
      <c r="AF609" s="70"/>
    </row>
    <row r="610" spans="1:32" ht="17.25" x14ac:dyDescent="0.3">
      <c r="A610" s="57"/>
      <c r="B610" s="57"/>
      <c r="C610" s="79"/>
      <c r="D610" s="71"/>
      <c r="E610" s="59"/>
      <c r="F610" s="59"/>
      <c r="G610" s="59"/>
      <c r="H610" s="60"/>
      <c r="I610" s="61"/>
      <c r="J610" s="60"/>
      <c r="K610" s="61"/>
      <c r="L610" s="139">
        <f>Inventory[[#This Row],[Sold - In-Store (Units)]]+Inventory[[#This Row],[Sold - Remotely (Units)]]</f>
        <v>0</v>
      </c>
      <c r="M610" s="141">
        <f>Inventory[[#This Row],[Sold - In-Store (Net Sales $)]]+Inventory[[#This Row],[Sold - Remotely (Net Sales $)]]</f>
        <v>0</v>
      </c>
      <c r="N610" s="60"/>
      <c r="O610" s="60"/>
      <c r="P610" s="60"/>
      <c r="Q610" s="60"/>
      <c r="R610" s="62"/>
      <c r="S610" s="63"/>
      <c r="T61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10" s="65"/>
      <c r="V610" s="66">
        <f>Inventory[[#This Row],[Net Weight/Unit]]*Inventory[[#This Row],[Closing Balance (Units)]]</f>
        <v>0</v>
      </c>
      <c r="W610" s="67">
        <f>Inventory[[#This Row],[Net Weight/Unit]]*Inventory[[#This Row],[Sold - Remotely (Units)]]</f>
        <v>0</v>
      </c>
      <c r="X610" s="67">
        <f>Inventory[[#This Row],[Net Weight/Unit]]*Inventory[[#This Row],[Sold - In-Store (Units)]]</f>
        <v>0</v>
      </c>
      <c r="Y610" s="67">
        <f>Inventory[[#This Row],[Net Weight/Unit]]*Inventory[[#This Row],[Sold - Total (Units)]]</f>
        <v>0</v>
      </c>
      <c r="Z610" s="70">
        <f>'Report Details'!$B$8</f>
        <v>0</v>
      </c>
      <c r="AA610" s="70">
        <f>'Report Details'!$B$9</f>
        <v>0</v>
      </c>
      <c r="AB610" s="70">
        <f>'Report Details'!$B$10</f>
        <v>0</v>
      </c>
      <c r="AC61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10" s="70">
        <f>'Report Details'!$B$11</f>
        <v>0</v>
      </c>
      <c r="AE610" s="70"/>
      <c r="AF610" s="70"/>
    </row>
    <row r="611" spans="1:32" ht="17.25" x14ac:dyDescent="0.3">
      <c r="A611" s="57"/>
      <c r="B611" s="57"/>
      <c r="C611" s="79"/>
      <c r="D611" s="71"/>
      <c r="E611" s="59"/>
      <c r="F611" s="59"/>
      <c r="G611" s="59"/>
      <c r="H611" s="60"/>
      <c r="I611" s="61"/>
      <c r="J611" s="60"/>
      <c r="K611" s="61"/>
      <c r="L611" s="139">
        <f>Inventory[[#This Row],[Sold - In-Store (Units)]]+Inventory[[#This Row],[Sold - Remotely (Units)]]</f>
        <v>0</v>
      </c>
      <c r="M611" s="141">
        <f>Inventory[[#This Row],[Sold - In-Store (Net Sales $)]]+Inventory[[#This Row],[Sold - Remotely (Net Sales $)]]</f>
        <v>0</v>
      </c>
      <c r="N611" s="60"/>
      <c r="O611" s="60"/>
      <c r="P611" s="60"/>
      <c r="Q611" s="60"/>
      <c r="R611" s="62"/>
      <c r="S611" s="63"/>
      <c r="T61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11" s="65"/>
      <c r="V611" s="66">
        <f>Inventory[[#This Row],[Net Weight/Unit]]*Inventory[[#This Row],[Closing Balance (Units)]]</f>
        <v>0</v>
      </c>
      <c r="W611" s="67">
        <f>Inventory[[#This Row],[Net Weight/Unit]]*Inventory[[#This Row],[Sold - Remotely (Units)]]</f>
        <v>0</v>
      </c>
      <c r="X611" s="67">
        <f>Inventory[[#This Row],[Net Weight/Unit]]*Inventory[[#This Row],[Sold - In-Store (Units)]]</f>
        <v>0</v>
      </c>
      <c r="Y611" s="67">
        <f>Inventory[[#This Row],[Net Weight/Unit]]*Inventory[[#This Row],[Sold - Total (Units)]]</f>
        <v>0</v>
      </c>
      <c r="Z611" s="70">
        <f>'Report Details'!$B$8</f>
        <v>0</v>
      </c>
      <c r="AA611" s="70">
        <f>'Report Details'!$B$9</f>
        <v>0</v>
      </c>
      <c r="AB611" s="70">
        <f>'Report Details'!$B$10</f>
        <v>0</v>
      </c>
      <c r="AC61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11" s="70">
        <f>'Report Details'!$B$11</f>
        <v>0</v>
      </c>
      <c r="AE611" s="70"/>
      <c r="AF611" s="70"/>
    </row>
    <row r="612" spans="1:32" ht="17.25" x14ac:dyDescent="0.3">
      <c r="A612" s="57"/>
      <c r="B612" s="57"/>
      <c r="C612" s="79"/>
      <c r="D612" s="71"/>
      <c r="E612" s="59"/>
      <c r="F612" s="59"/>
      <c r="G612" s="59"/>
      <c r="H612" s="60"/>
      <c r="I612" s="61"/>
      <c r="J612" s="60"/>
      <c r="K612" s="61"/>
      <c r="L612" s="139">
        <f>Inventory[[#This Row],[Sold - In-Store (Units)]]+Inventory[[#This Row],[Sold - Remotely (Units)]]</f>
        <v>0</v>
      </c>
      <c r="M612" s="141">
        <f>Inventory[[#This Row],[Sold - In-Store (Net Sales $)]]+Inventory[[#This Row],[Sold - Remotely (Net Sales $)]]</f>
        <v>0</v>
      </c>
      <c r="N612" s="60"/>
      <c r="O612" s="60"/>
      <c r="P612" s="60"/>
      <c r="Q612" s="60"/>
      <c r="R612" s="62"/>
      <c r="S612" s="63"/>
      <c r="T61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12" s="65"/>
      <c r="V612" s="66">
        <f>Inventory[[#This Row],[Net Weight/Unit]]*Inventory[[#This Row],[Closing Balance (Units)]]</f>
        <v>0</v>
      </c>
      <c r="W612" s="67">
        <f>Inventory[[#This Row],[Net Weight/Unit]]*Inventory[[#This Row],[Sold - Remotely (Units)]]</f>
        <v>0</v>
      </c>
      <c r="X612" s="67">
        <f>Inventory[[#This Row],[Net Weight/Unit]]*Inventory[[#This Row],[Sold - In-Store (Units)]]</f>
        <v>0</v>
      </c>
      <c r="Y612" s="67">
        <f>Inventory[[#This Row],[Net Weight/Unit]]*Inventory[[#This Row],[Sold - Total (Units)]]</f>
        <v>0</v>
      </c>
      <c r="Z612" s="70">
        <f>'Report Details'!$B$8</f>
        <v>0</v>
      </c>
      <c r="AA612" s="70">
        <f>'Report Details'!$B$9</f>
        <v>0</v>
      </c>
      <c r="AB612" s="70">
        <f>'Report Details'!$B$10</f>
        <v>0</v>
      </c>
      <c r="AC61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12" s="70">
        <f>'Report Details'!$B$11</f>
        <v>0</v>
      </c>
      <c r="AE612" s="70"/>
      <c r="AF612" s="70"/>
    </row>
    <row r="613" spans="1:32" ht="17.25" x14ac:dyDescent="0.3">
      <c r="A613" s="57"/>
      <c r="B613" s="57"/>
      <c r="C613" s="79"/>
      <c r="D613" s="71"/>
      <c r="E613" s="59"/>
      <c r="F613" s="59"/>
      <c r="G613" s="59"/>
      <c r="H613" s="60"/>
      <c r="I613" s="61"/>
      <c r="J613" s="60"/>
      <c r="K613" s="61"/>
      <c r="L613" s="139">
        <f>Inventory[[#This Row],[Sold - In-Store (Units)]]+Inventory[[#This Row],[Sold - Remotely (Units)]]</f>
        <v>0</v>
      </c>
      <c r="M613" s="141">
        <f>Inventory[[#This Row],[Sold - In-Store (Net Sales $)]]+Inventory[[#This Row],[Sold - Remotely (Net Sales $)]]</f>
        <v>0</v>
      </c>
      <c r="N613" s="60"/>
      <c r="O613" s="60"/>
      <c r="P613" s="60"/>
      <c r="Q613" s="60"/>
      <c r="R613" s="62"/>
      <c r="S613" s="63"/>
      <c r="T61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13" s="65"/>
      <c r="V613" s="66">
        <f>Inventory[[#This Row],[Net Weight/Unit]]*Inventory[[#This Row],[Closing Balance (Units)]]</f>
        <v>0</v>
      </c>
      <c r="W613" s="67">
        <f>Inventory[[#This Row],[Net Weight/Unit]]*Inventory[[#This Row],[Sold - Remotely (Units)]]</f>
        <v>0</v>
      </c>
      <c r="X613" s="67">
        <f>Inventory[[#This Row],[Net Weight/Unit]]*Inventory[[#This Row],[Sold - In-Store (Units)]]</f>
        <v>0</v>
      </c>
      <c r="Y613" s="67">
        <f>Inventory[[#This Row],[Net Weight/Unit]]*Inventory[[#This Row],[Sold - Total (Units)]]</f>
        <v>0</v>
      </c>
      <c r="Z613" s="70">
        <f>'Report Details'!$B$8</f>
        <v>0</v>
      </c>
      <c r="AA613" s="70">
        <f>'Report Details'!$B$9</f>
        <v>0</v>
      </c>
      <c r="AB613" s="70">
        <f>'Report Details'!$B$10</f>
        <v>0</v>
      </c>
      <c r="AC61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13" s="70">
        <f>'Report Details'!$B$11</f>
        <v>0</v>
      </c>
      <c r="AE613" s="70"/>
      <c r="AF613" s="70"/>
    </row>
    <row r="614" spans="1:32" ht="17.25" x14ac:dyDescent="0.3">
      <c r="A614" s="57"/>
      <c r="B614" s="57"/>
      <c r="C614" s="79"/>
      <c r="D614" s="71"/>
      <c r="E614" s="59"/>
      <c r="F614" s="59"/>
      <c r="G614" s="59"/>
      <c r="H614" s="60"/>
      <c r="I614" s="61"/>
      <c r="J614" s="60"/>
      <c r="K614" s="61"/>
      <c r="L614" s="139">
        <f>Inventory[[#This Row],[Sold - In-Store (Units)]]+Inventory[[#This Row],[Sold - Remotely (Units)]]</f>
        <v>0</v>
      </c>
      <c r="M614" s="141">
        <f>Inventory[[#This Row],[Sold - In-Store (Net Sales $)]]+Inventory[[#This Row],[Sold - Remotely (Net Sales $)]]</f>
        <v>0</v>
      </c>
      <c r="N614" s="60"/>
      <c r="O614" s="60"/>
      <c r="P614" s="60"/>
      <c r="Q614" s="60"/>
      <c r="R614" s="62"/>
      <c r="S614" s="63"/>
      <c r="T61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14" s="65"/>
      <c r="V614" s="66">
        <f>Inventory[[#This Row],[Net Weight/Unit]]*Inventory[[#This Row],[Closing Balance (Units)]]</f>
        <v>0</v>
      </c>
      <c r="W614" s="67">
        <f>Inventory[[#This Row],[Net Weight/Unit]]*Inventory[[#This Row],[Sold - Remotely (Units)]]</f>
        <v>0</v>
      </c>
      <c r="X614" s="67">
        <f>Inventory[[#This Row],[Net Weight/Unit]]*Inventory[[#This Row],[Sold - In-Store (Units)]]</f>
        <v>0</v>
      </c>
      <c r="Y614" s="67">
        <f>Inventory[[#This Row],[Net Weight/Unit]]*Inventory[[#This Row],[Sold - Total (Units)]]</f>
        <v>0</v>
      </c>
      <c r="Z614" s="70">
        <f>'Report Details'!$B$8</f>
        <v>0</v>
      </c>
      <c r="AA614" s="70">
        <f>'Report Details'!$B$9</f>
        <v>0</v>
      </c>
      <c r="AB614" s="70">
        <f>'Report Details'!$B$10</f>
        <v>0</v>
      </c>
      <c r="AC61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14" s="70">
        <f>'Report Details'!$B$11</f>
        <v>0</v>
      </c>
      <c r="AE614" s="70"/>
      <c r="AF614" s="70"/>
    </row>
    <row r="615" spans="1:32" ht="17.25" x14ac:dyDescent="0.3">
      <c r="A615" s="57"/>
      <c r="B615" s="57"/>
      <c r="C615" s="79"/>
      <c r="D615" s="71"/>
      <c r="E615" s="59"/>
      <c r="F615" s="59"/>
      <c r="G615" s="59"/>
      <c r="H615" s="60"/>
      <c r="I615" s="61"/>
      <c r="J615" s="60"/>
      <c r="K615" s="61"/>
      <c r="L615" s="139">
        <f>Inventory[[#This Row],[Sold - In-Store (Units)]]+Inventory[[#This Row],[Sold - Remotely (Units)]]</f>
        <v>0</v>
      </c>
      <c r="M615" s="141">
        <f>Inventory[[#This Row],[Sold - In-Store (Net Sales $)]]+Inventory[[#This Row],[Sold - Remotely (Net Sales $)]]</f>
        <v>0</v>
      </c>
      <c r="N615" s="60"/>
      <c r="O615" s="60"/>
      <c r="P615" s="60"/>
      <c r="Q615" s="60"/>
      <c r="R615" s="62"/>
      <c r="S615" s="63"/>
      <c r="T61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15" s="65"/>
      <c r="V615" s="66">
        <f>Inventory[[#This Row],[Net Weight/Unit]]*Inventory[[#This Row],[Closing Balance (Units)]]</f>
        <v>0</v>
      </c>
      <c r="W615" s="67">
        <f>Inventory[[#This Row],[Net Weight/Unit]]*Inventory[[#This Row],[Sold - Remotely (Units)]]</f>
        <v>0</v>
      </c>
      <c r="X615" s="67">
        <f>Inventory[[#This Row],[Net Weight/Unit]]*Inventory[[#This Row],[Sold - In-Store (Units)]]</f>
        <v>0</v>
      </c>
      <c r="Y615" s="67">
        <f>Inventory[[#This Row],[Net Weight/Unit]]*Inventory[[#This Row],[Sold - Total (Units)]]</f>
        <v>0</v>
      </c>
      <c r="Z615" s="70">
        <f>'Report Details'!$B$8</f>
        <v>0</v>
      </c>
      <c r="AA615" s="70">
        <f>'Report Details'!$B$9</f>
        <v>0</v>
      </c>
      <c r="AB615" s="70">
        <f>'Report Details'!$B$10</f>
        <v>0</v>
      </c>
      <c r="AC61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15" s="70">
        <f>'Report Details'!$B$11</f>
        <v>0</v>
      </c>
      <c r="AE615" s="70"/>
      <c r="AF615" s="70"/>
    </row>
    <row r="616" spans="1:32" ht="17.25" x14ac:dyDescent="0.3">
      <c r="A616" s="57"/>
      <c r="B616" s="57"/>
      <c r="C616" s="79"/>
      <c r="D616" s="71"/>
      <c r="E616" s="59"/>
      <c r="F616" s="59"/>
      <c r="G616" s="59"/>
      <c r="H616" s="60"/>
      <c r="I616" s="61"/>
      <c r="J616" s="60"/>
      <c r="K616" s="61"/>
      <c r="L616" s="139">
        <f>Inventory[[#This Row],[Sold - In-Store (Units)]]+Inventory[[#This Row],[Sold - Remotely (Units)]]</f>
        <v>0</v>
      </c>
      <c r="M616" s="141">
        <f>Inventory[[#This Row],[Sold - In-Store (Net Sales $)]]+Inventory[[#This Row],[Sold - Remotely (Net Sales $)]]</f>
        <v>0</v>
      </c>
      <c r="N616" s="60"/>
      <c r="O616" s="60"/>
      <c r="P616" s="60"/>
      <c r="Q616" s="60"/>
      <c r="R616" s="62"/>
      <c r="S616" s="63"/>
      <c r="T61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16" s="65"/>
      <c r="V616" s="66">
        <f>Inventory[[#This Row],[Net Weight/Unit]]*Inventory[[#This Row],[Closing Balance (Units)]]</f>
        <v>0</v>
      </c>
      <c r="W616" s="67">
        <f>Inventory[[#This Row],[Net Weight/Unit]]*Inventory[[#This Row],[Sold - Remotely (Units)]]</f>
        <v>0</v>
      </c>
      <c r="X616" s="67">
        <f>Inventory[[#This Row],[Net Weight/Unit]]*Inventory[[#This Row],[Sold - In-Store (Units)]]</f>
        <v>0</v>
      </c>
      <c r="Y616" s="67">
        <f>Inventory[[#This Row],[Net Weight/Unit]]*Inventory[[#This Row],[Sold - Total (Units)]]</f>
        <v>0</v>
      </c>
      <c r="Z616" s="70">
        <f>'Report Details'!$B$8</f>
        <v>0</v>
      </c>
      <c r="AA616" s="70">
        <f>'Report Details'!$B$9</f>
        <v>0</v>
      </c>
      <c r="AB616" s="70">
        <f>'Report Details'!$B$10</f>
        <v>0</v>
      </c>
      <c r="AC61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16" s="70">
        <f>'Report Details'!$B$11</f>
        <v>0</v>
      </c>
      <c r="AE616" s="70"/>
      <c r="AF616" s="70"/>
    </row>
    <row r="617" spans="1:32" ht="17.25" x14ac:dyDescent="0.3">
      <c r="A617" s="57"/>
      <c r="B617" s="57"/>
      <c r="C617" s="79"/>
      <c r="D617" s="71"/>
      <c r="E617" s="59"/>
      <c r="F617" s="59"/>
      <c r="G617" s="59"/>
      <c r="H617" s="60"/>
      <c r="I617" s="61"/>
      <c r="J617" s="60"/>
      <c r="K617" s="61"/>
      <c r="L617" s="139">
        <f>Inventory[[#This Row],[Sold - In-Store (Units)]]+Inventory[[#This Row],[Sold - Remotely (Units)]]</f>
        <v>0</v>
      </c>
      <c r="M617" s="141">
        <f>Inventory[[#This Row],[Sold - In-Store (Net Sales $)]]+Inventory[[#This Row],[Sold - Remotely (Net Sales $)]]</f>
        <v>0</v>
      </c>
      <c r="N617" s="60"/>
      <c r="O617" s="60"/>
      <c r="P617" s="60"/>
      <c r="Q617" s="60"/>
      <c r="R617" s="62"/>
      <c r="S617" s="63"/>
      <c r="T61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17" s="65"/>
      <c r="V617" s="66">
        <f>Inventory[[#This Row],[Net Weight/Unit]]*Inventory[[#This Row],[Closing Balance (Units)]]</f>
        <v>0</v>
      </c>
      <c r="W617" s="67">
        <f>Inventory[[#This Row],[Net Weight/Unit]]*Inventory[[#This Row],[Sold - Remotely (Units)]]</f>
        <v>0</v>
      </c>
      <c r="X617" s="67">
        <f>Inventory[[#This Row],[Net Weight/Unit]]*Inventory[[#This Row],[Sold - In-Store (Units)]]</f>
        <v>0</v>
      </c>
      <c r="Y617" s="67">
        <f>Inventory[[#This Row],[Net Weight/Unit]]*Inventory[[#This Row],[Sold - Total (Units)]]</f>
        <v>0</v>
      </c>
      <c r="Z617" s="70">
        <f>'Report Details'!$B$8</f>
        <v>0</v>
      </c>
      <c r="AA617" s="70">
        <f>'Report Details'!$B$9</f>
        <v>0</v>
      </c>
      <c r="AB617" s="70">
        <f>'Report Details'!$B$10</f>
        <v>0</v>
      </c>
      <c r="AC61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17" s="70">
        <f>'Report Details'!$B$11</f>
        <v>0</v>
      </c>
      <c r="AE617" s="70"/>
      <c r="AF617" s="70"/>
    </row>
    <row r="618" spans="1:32" ht="17.25" x14ac:dyDescent="0.3">
      <c r="A618" s="57"/>
      <c r="B618" s="57"/>
      <c r="C618" s="79"/>
      <c r="D618" s="71"/>
      <c r="E618" s="59"/>
      <c r="F618" s="59"/>
      <c r="G618" s="59"/>
      <c r="H618" s="60"/>
      <c r="I618" s="61"/>
      <c r="J618" s="60"/>
      <c r="K618" s="61"/>
      <c r="L618" s="139">
        <f>Inventory[[#This Row],[Sold - In-Store (Units)]]+Inventory[[#This Row],[Sold - Remotely (Units)]]</f>
        <v>0</v>
      </c>
      <c r="M618" s="141">
        <f>Inventory[[#This Row],[Sold - In-Store (Net Sales $)]]+Inventory[[#This Row],[Sold - Remotely (Net Sales $)]]</f>
        <v>0</v>
      </c>
      <c r="N618" s="60"/>
      <c r="O618" s="60"/>
      <c r="P618" s="60"/>
      <c r="Q618" s="60"/>
      <c r="R618" s="62"/>
      <c r="S618" s="63"/>
      <c r="T61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18" s="65"/>
      <c r="V618" s="66">
        <f>Inventory[[#This Row],[Net Weight/Unit]]*Inventory[[#This Row],[Closing Balance (Units)]]</f>
        <v>0</v>
      </c>
      <c r="W618" s="67">
        <f>Inventory[[#This Row],[Net Weight/Unit]]*Inventory[[#This Row],[Sold - Remotely (Units)]]</f>
        <v>0</v>
      </c>
      <c r="X618" s="67">
        <f>Inventory[[#This Row],[Net Weight/Unit]]*Inventory[[#This Row],[Sold - In-Store (Units)]]</f>
        <v>0</v>
      </c>
      <c r="Y618" s="67">
        <f>Inventory[[#This Row],[Net Weight/Unit]]*Inventory[[#This Row],[Sold - Total (Units)]]</f>
        <v>0</v>
      </c>
      <c r="Z618" s="70">
        <f>'Report Details'!$B$8</f>
        <v>0</v>
      </c>
      <c r="AA618" s="70">
        <f>'Report Details'!$B$9</f>
        <v>0</v>
      </c>
      <c r="AB618" s="70">
        <f>'Report Details'!$B$10</f>
        <v>0</v>
      </c>
      <c r="AC61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18" s="70">
        <f>'Report Details'!$B$11</f>
        <v>0</v>
      </c>
      <c r="AE618" s="70"/>
      <c r="AF618" s="70"/>
    </row>
    <row r="619" spans="1:32" ht="17.25" x14ac:dyDescent="0.3">
      <c r="A619" s="57"/>
      <c r="B619" s="57"/>
      <c r="C619" s="79"/>
      <c r="D619" s="71"/>
      <c r="E619" s="59"/>
      <c r="F619" s="59"/>
      <c r="G619" s="59"/>
      <c r="H619" s="60"/>
      <c r="I619" s="61"/>
      <c r="J619" s="60"/>
      <c r="K619" s="61"/>
      <c r="L619" s="139">
        <f>Inventory[[#This Row],[Sold - In-Store (Units)]]+Inventory[[#This Row],[Sold - Remotely (Units)]]</f>
        <v>0</v>
      </c>
      <c r="M619" s="141">
        <f>Inventory[[#This Row],[Sold - In-Store (Net Sales $)]]+Inventory[[#This Row],[Sold - Remotely (Net Sales $)]]</f>
        <v>0</v>
      </c>
      <c r="N619" s="60"/>
      <c r="O619" s="60"/>
      <c r="P619" s="60"/>
      <c r="Q619" s="60"/>
      <c r="R619" s="62"/>
      <c r="S619" s="63"/>
      <c r="T61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19" s="65"/>
      <c r="V619" s="66">
        <f>Inventory[[#This Row],[Net Weight/Unit]]*Inventory[[#This Row],[Closing Balance (Units)]]</f>
        <v>0</v>
      </c>
      <c r="W619" s="67">
        <f>Inventory[[#This Row],[Net Weight/Unit]]*Inventory[[#This Row],[Sold - Remotely (Units)]]</f>
        <v>0</v>
      </c>
      <c r="X619" s="67">
        <f>Inventory[[#This Row],[Net Weight/Unit]]*Inventory[[#This Row],[Sold - In-Store (Units)]]</f>
        <v>0</v>
      </c>
      <c r="Y619" s="67">
        <f>Inventory[[#This Row],[Net Weight/Unit]]*Inventory[[#This Row],[Sold - Total (Units)]]</f>
        <v>0</v>
      </c>
      <c r="Z619" s="70">
        <f>'Report Details'!$B$8</f>
        <v>0</v>
      </c>
      <c r="AA619" s="70">
        <f>'Report Details'!$B$9</f>
        <v>0</v>
      </c>
      <c r="AB619" s="70">
        <f>'Report Details'!$B$10</f>
        <v>0</v>
      </c>
      <c r="AC61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19" s="70">
        <f>'Report Details'!$B$11</f>
        <v>0</v>
      </c>
      <c r="AE619" s="70"/>
      <c r="AF619" s="70"/>
    </row>
    <row r="620" spans="1:32" ht="17.25" x14ac:dyDescent="0.3">
      <c r="A620" s="57"/>
      <c r="B620" s="57"/>
      <c r="C620" s="79"/>
      <c r="D620" s="71"/>
      <c r="E620" s="59"/>
      <c r="F620" s="59"/>
      <c r="G620" s="59"/>
      <c r="H620" s="60"/>
      <c r="I620" s="61"/>
      <c r="J620" s="60"/>
      <c r="K620" s="61"/>
      <c r="L620" s="139">
        <f>Inventory[[#This Row],[Sold - In-Store (Units)]]+Inventory[[#This Row],[Sold - Remotely (Units)]]</f>
        <v>0</v>
      </c>
      <c r="M620" s="141">
        <f>Inventory[[#This Row],[Sold - In-Store (Net Sales $)]]+Inventory[[#This Row],[Sold - Remotely (Net Sales $)]]</f>
        <v>0</v>
      </c>
      <c r="N620" s="60"/>
      <c r="O620" s="60"/>
      <c r="P620" s="60"/>
      <c r="Q620" s="60"/>
      <c r="R620" s="62"/>
      <c r="S620" s="63"/>
      <c r="T62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20" s="65"/>
      <c r="V620" s="66">
        <f>Inventory[[#This Row],[Net Weight/Unit]]*Inventory[[#This Row],[Closing Balance (Units)]]</f>
        <v>0</v>
      </c>
      <c r="W620" s="67">
        <f>Inventory[[#This Row],[Net Weight/Unit]]*Inventory[[#This Row],[Sold - Remotely (Units)]]</f>
        <v>0</v>
      </c>
      <c r="X620" s="67">
        <f>Inventory[[#This Row],[Net Weight/Unit]]*Inventory[[#This Row],[Sold - In-Store (Units)]]</f>
        <v>0</v>
      </c>
      <c r="Y620" s="67">
        <f>Inventory[[#This Row],[Net Weight/Unit]]*Inventory[[#This Row],[Sold - Total (Units)]]</f>
        <v>0</v>
      </c>
      <c r="Z620" s="70">
        <f>'Report Details'!$B$8</f>
        <v>0</v>
      </c>
      <c r="AA620" s="70">
        <f>'Report Details'!$B$9</f>
        <v>0</v>
      </c>
      <c r="AB620" s="70">
        <f>'Report Details'!$B$10</f>
        <v>0</v>
      </c>
      <c r="AC62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20" s="70">
        <f>'Report Details'!$B$11</f>
        <v>0</v>
      </c>
      <c r="AE620" s="70"/>
      <c r="AF620" s="70"/>
    </row>
    <row r="621" spans="1:32" ht="17.25" x14ac:dyDescent="0.3">
      <c r="A621" s="57"/>
      <c r="B621" s="57"/>
      <c r="C621" s="79"/>
      <c r="D621" s="71"/>
      <c r="E621" s="59"/>
      <c r="F621" s="59"/>
      <c r="G621" s="59"/>
      <c r="H621" s="60"/>
      <c r="I621" s="61"/>
      <c r="J621" s="60"/>
      <c r="K621" s="61"/>
      <c r="L621" s="139">
        <f>Inventory[[#This Row],[Sold - In-Store (Units)]]+Inventory[[#This Row],[Sold - Remotely (Units)]]</f>
        <v>0</v>
      </c>
      <c r="M621" s="141">
        <f>Inventory[[#This Row],[Sold - In-Store (Net Sales $)]]+Inventory[[#This Row],[Sold - Remotely (Net Sales $)]]</f>
        <v>0</v>
      </c>
      <c r="N621" s="60"/>
      <c r="O621" s="60"/>
      <c r="P621" s="60"/>
      <c r="Q621" s="60"/>
      <c r="R621" s="62"/>
      <c r="S621" s="63"/>
      <c r="T62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21" s="65"/>
      <c r="V621" s="66">
        <f>Inventory[[#This Row],[Net Weight/Unit]]*Inventory[[#This Row],[Closing Balance (Units)]]</f>
        <v>0</v>
      </c>
      <c r="W621" s="67">
        <f>Inventory[[#This Row],[Net Weight/Unit]]*Inventory[[#This Row],[Sold - Remotely (Units)]]</f>
        <v>0</v>
      </c>
      <c r="X621" s="67">
        <f>Inventory[[#This Row],[Net Weight/Unit]]*Inventory[[#This Row],[Sold - In-Store (Units)]]</f>
        <v>0</v>
      </c>
      <c r="Y621" s="67">
        <f>Inventory[[#This Row],[Net Weight/Unit]]*Inventory[[#This Row],[Sold - Total (Units)]]</f>
        <v>0</v>
      </c>
      <c r="Z621" s="70">
        <f>'Report Details'!$B$8</f>
        <v>0</v>
      </c>
      <c r="AA621" s="70">
        <f>'Report Details'!$B$9</f>
        <v>0</v>
      </c>
      <c r="AB621" s="70">
        <f>'Report Details'!$B$10</f>
        <v>0</v>
      </c>
      <c r="AC62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21" s="70">
        <f>'Report Details'!$B$11</f>
        <v>0</v>
      </c>
      <c r="AE621" s="70"/>
      <c r="AF621" s="70"/>
    </row>
    <row r="622" spans="1:32" ht="17.25" x14ac:dyDescent="0.3">
      <c r="A622" s="57"/>
      <c r="B622" s="57"/>
      <c r="C622" s="79"/>
      <c r="D622" s="71"/>
      <c r="E622" s="59"/>
      <c r="F622" s="59"/>
      <c r="G622" s="59"/>
      <c r="H622" s="60"/>
      <c r="I622" s="61"/>
      <c r="J622" s="60"/>
      <c r="K622" s="61"/>
      <c r="L622" s="139">
        <f>Inventory[[#This Row],[Sold - In-Store (Units)]]+Inventory[[#This Row],[Sold - Remotely (Units)]]</f>
        <v>0</v>
      </c>
      <c r="M622" s="141">
        <f>Inventory[[#This Row],[Sold - In-Store (Net Sales $)]]+Inventory[[#This Row],[Sold - Remotely (Net Sales $)]]</f>
        <v>0</v>
      </c>
      <c r="N622" s="60"/>
      <c r="O622" s="60"/>
      <c r="P622" s="60"/>
      <c r="Q622" s="60"/>
      <c r="R622" s="62"/>
      <c r="S622" s="63"/>
      <c r="T62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22" s="65"/>
      <c r="V622" s="66">
        <f>Inventory[[#This Row],[Net Weight/Unit]]*Inventory[[#This Row],[Closing Balance (Units)]]</f>
        <v>0</v>
      </c>
      <c r="W622" s="67">
        <f>Inventory[[#This Row],[Net Weight/Unit]]*Inventory[[#This Row],[Sold - Remotely (Units)]]</f>
        <v>0</v>
      </c>
      <c r="X622" s="67">
        <f>Inventory[[#This Row],[Net Weight/Unit]]*Inventory[[#This Row],[Sold - In-Store (Units)]]</f>
        <v>0</v>
      </c>
      <c r="Y622" s="67">
        <f>Inventory[[#This Row],[Net Weight/Unit]]*Inventory[[#This Row],[Sold - Total (Units)]]</f>
        <v>0</v>
      </c>
      <c r="Z622" s="70">
        <f>'Report Details'!$B$8</f>
        <v>0</v>
      </c>
      <c r="AA622" s="70">
        <f>'Report Details'!$B$9</f>
        <v>0</v>
      </c>
      <c r="AB622" s="70">
        <f>'Report Details'!$B$10</f>
        <v>0</v>
      </c>
      <c r="AC62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22" s="70">
        <f>'Report Details'!$B$11</f>
        <v>0</v>
      </c>
      <c r="AE622" s="70"/>
      <c r="AF622" s="70"/>
    </row>
    <row r="623" spans="1:32" ht="17.25" x14ac:dyDescent="0.3">
      <c r="A623" s="57"/>
      <c r="B623" s="57"/>
      <c r="C623" s="79"/>
      <c r="D623" s="71"/>
      <c r="E623" s="59"/>
      <c r="F623" s="59"/>
      <c r="G623" s="59"/>
      <c r="H623" s="60"/>
      <c r="I623" s="61"/>
      <c r="J623" s="60"/>
      <c r="K623" s="61"/>
      <c r="L623" s="139">
        <f>Inventory[[#This Row],[Sold - In-Store (Units)]]+Inventory[[#This Row],[Sold - Remotely (Units)]]</f>
        <v>0</v>
      </c>
      <c r="M623" s="141">
        <f>Inventory[[#This Row],[Sold - In-Store (Net Sales $)]]+Inventory[[#This Row],[Sold - Remotely (Net Sales $)]]</f>
        <v>0</v>
      </c>
      <c r="N623" s="60"/>
      <c r="O623" s="60"/>
      <c r="P623" s="60"/>
      <c r="Q623" s="60"/>
      <c r="R623" s="62"/>
      <c r="S623" s="63"/>
      <c r="T62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23" s="65"/>
      <c r="V623" s="66">
        <f>Inventory[[#This Row],[Net Weight/Unit]]*Inventory[[#This Row],[Closing Balance (Units)]]</f>
        <v>0</v>
      </c>
      <c r="W623" s="67">
        <f>Inventory[[#This Row],[Net Weight/Unit]]*Inventory[[#This Row],[Sold - Remotely (Units)]]</f>
        <v>0</v>
      </c>
      <c r="X623" s="67">
        <f>Inventory[[#This Row],[Net Weight/Unit]]*Inventory[[#This Row],[Sold - In-Store (Units)]]</f>
        <v>0</v>
      </c>
      <c r="Y623" s="67">
        <f>Inventory[[#This Row],[Net Weight/Unit]]*Inventory[[#This Row],[Sold - Total (Units)]]</f>
        <v>0</v>
      </c>
      <c r="Z623" s="70">
        <f>'Report Details'!$B$8</f>
        <v>0</v>
      </c>
      <c r="AA623" s="70">
        <f>'Report Details'!$B$9</f>
        <v>0</v>
      </c>
      <c r="AB623" s="70">
        <f>'Report Details'!$B$10</f>
        <v>0</v>
      </c>
      <c r="AC62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23" s="70">
        <f>'Report Details'!$B$11</f>
        <v>0</v>
      </c>
      <c r="AE623" s="70"/>
      <c r="AF623" s="70"/>
    </row>
    <row r="624" spans="1:32" ht="17.25" x14ac:dyDescent="0.3">
      <c r="A624" s="57"/>
      <c r="B624" s="57"/>
      <c r="C624" s="79"/>
      <c r="D624" s="71"/>
      <c r="E624" s="59"/>
      <c r="F624" s="59"/>
      <c r="G624" s="59"/>
      <c r="H624" s="60"/>
      <c r="I624" s="61"/>
      <c r="J624" s="60"/>
      <c r="K624" s="61"/>
      <c r="L624" s="139">
        <f>Inventory[[#This Row],[Sold - In-Store (Units)]]+Inventory[[#This Row],[Sold - Remotely (Units)]]</f>
        <v>0</v>
      </c>
      <c r="M624" s="141">
        <f>Inventory[[#This Row],[Sold - In-Store (Net Sales $)]]+Inventory[[#This Row],[Sold - Remotely (Net Sales $)]]</f>
        <v>0</v>
      </c>
      <c r="N624" s="60"/>
      <c r="O624" s="60"/>
      <c r="P624" s="60"/>
      <c r="Q624" s="60"/>
      <c r="R624" s="62"/>
      <c r="S624" s="63"/>
      <c r="T62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24" s="65"/>
      <c r="V624" s="66">
        <f>Inventory[[#This Row],[Net Weight/Unit]]*Inventory[[#This Row],[Closing Balance (Units)]]</f>
        <v>0</v>
      </c>
      <c r="W624" s="67">
        <f>Inventory[[#This Row],[Net Weight/Unit]]*Inventory[[#This Row],[Sold - Remotely (Units)]]</f>
        <v>0</v>
      </c>
      <c r="X624" s="67">
        <f>Inventory[[#This Row],[Net Weight/Unit]]*Inventory[[#This Row],[Sold - In-Store (Units)]]</f>
        <v>0</v>
      </c>
      <c r="Y624" s="67">
        <f>Inventory[[#This Row],[Net Weight/Unit]]*Inventory[[#This Row],[Sold - Total (Units)]]</f>
        <v>0</v>
      </c>
      <c r="Z624" s="70">
        <f>'Report Details'!$B$8</f>
        <v>0</v>
      </c>
      <c r="AA624" s="70">
        <f>'Report Details'!$B$9</f>
        <v>0</v>
      </c>
      <c r="AB624" s="70">
        <f>'Report Details'!$B$10</f>
        <v>0</v>
      </c>
      <c r="AC62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24" s="70">
        <f>'Report Details'!$B$11</f>
        <v>0</v>
      </c>
      <c r="AE624" s="70"/>
      <c r="AF624" s="70"/>
    </row>
    <row r="625" spans="1:32" ht="17.25" x14ac:dyDescent="0.3">
      <c r="A625" s="57"/>
      <c r="B625" s="57"/>
      <c r="C625" s="79"/>
      <c r="D625" s="71"/>
      <c r="E625" s="59"/>
      <c r="F625" s="59"/>
      <c r="G625" s="59"/>
      <c r="H625" s="60"/>
      <c r="I625" s="61"/>
      <c r="J625" s="60"/>
      <c r="K625" s="61"/>
      <c r="L625" s="139">
        <f>Inventory[[#This Row],[Sold - In-Store (Units)]]+Inventory[[#This Row],[Sold - Remotely (Units)]]</f>
        <v>0</v>
      </c>
      <c r="M625" s="141">
        <f>Inventory[[#This Row],[Sold - In-Store (Net Sales $)]]+Inventory[[#This Row],[Sold - Remotely (Net Sales $)]]</f>
        <v>0</v>
      </c>
      <c r="N625" s="60"/>
      <c r="O625" s="60"/>
      <c r="P625" s="60"/>
      <c r="Q625" s="60"/>
      <c r="R625" s="62"/>
      <c r="S625" s="63"/>
      <c r="T62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25" s="65"/>
      <c r="V625" s="66">
        <f>Inventory[[#This Row],[Net Weight/Unit]]*Inventory[[#This Row],[Closing Balance (Units)]]</f>
        <v>0</v>
      </c>
      <c r="W625" s="67">
        <f>Inventory[[#This Row],[Net Weight/Unit]]*Inventory[[#This Row],[Sold - Remotely (Units)]]</f>
        <v>0</v>
      </c>
      <c r="X625" s="67">
        <f>Inventory[[#This Row],[Net Weight/Unit]]*Inventory[[#This Row],[Sold - In-Store (Units)]]</f>
        <v>0</v>
      </c>
      <c r="Y625" s="67">
        <f>Inventory[[#This Row],[Net Weight/Unit]]*Inventory[[#This Row],[Sold - Total (Units)]]</f>
        <v>0</v>
      </c>
      <c r="Z625" s="70">
        <f>'Report Details'!$B$8</f>
        <v>0</v>
      </c>
      <c r="AA625" s="70">
        <f>'Report Details'!$B$9</f>
        <v>0</v>
      </c>
      <c r="AB625" s="70">
        <f>'Report Details'!$B$10</f>
        <v>0</v>
      </c>
      <c r="AC62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25" s="70">
        <f>'Report Details'!$B$11</f>
        <v>0</v>
      </c>
      <c r="AE625" s="70"/>
      <c r="AF625" s="70"/>
    </row>
    <row r="626" spans="1:32" ht="17.25" x14ac:dyDescent="0.3">
      <c r="A626" s="57"/>
      <c r="B626" s="57"/>
      <c r="C626" s="79"/>
      <c r="D626" s="71"/>
      <c r="E626" s="59"/>
      <c r="F626" s="59"/>
      <c r="G626" s="59"/>
      <c r="H626" s="60"/>
      <c r="I626" s="61"/>
      <c r="J626" s="60"/>
      <c r="K626" s="61"/>
      <c r="L626" s="139">
        <f>Inventory[[#This Row],[Sold - In-Store (Units)]]+Inventory[[#This Row],[Sold - Remotely (Units)]]</f>
        <v>0</v>
      </c>
      <c r="M626" s="141">
        <f>Inventory[[#This Row],[Sold - In-Store (Net Sales $)]]+Inventory[[#This Row],[Sold - Remotely (Net Sales $)]]</f>
        <v>0</v>
      </c>
      <c r="N626" s="60"/>
      <c r="O626" s="60"/>
      <c r="P626" s="60"/>
      <c r="Q626" s="60"/>
      <c r="R626" s="62"/>
      <c r="S626" s="63"/>
      <c r="T62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26" s="65"/>
      <c r="V626" s="66">
        <f>Inventory[[#This Row],[Net Weight/Unit]]*Inventory[[#This Row],[Closing Balance (Units)]]</f>
        <v>0</v>
      </c>
      <c r="W626" s="67">
        <f>Inventory[[#This Row],[Net Weight/Unit]]*Inventory[[#This Row],[Sold - Remotely (Units)]]</f>
        <v>0</v>
      </c>
      <c r="X626" s="67">
        <f>Inventory[[#This Row],[Net Weight/Unit]]*Inventory[[#This Row],[Sold - In-Store (Units)]]</f>
        <v>0</v>
      </c>
      <c r="Y626" s="67">
        <f>Inventory[[#This Row],[Net Weight/Unit]]*Inventory[[#This Row],[Sold - Total (Units)]]</f>
        <v>0</v>
      </c>
      <c r="Z626" s="70">
        <f>'Report Details'!$B$8</f>
        <v>0</v>
      </c>
      <c r="AA626" s="70">
        <f>'Report Details'!$B$9</f>
        <v>0</v>
      </c>
      <c r="AB626" s="70">
        <f>'Report Details'!$B$10</f>
        <v>0</v>
      </c>
      <c r="AC62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26" s="70">
        <f>'Report Details'!$B$11</f>
        <v>0</v>
      </c>
      <c r="AE626" s="70"/>
      <c r="AF626" s="70"/>
    </row>
    <row r="627" spans="1:32" ht="17.25" x14ac:dyDescent="0.3">
      <c r="A627" s="57"/>
      <c r="B627" s="57"/>
      <c r="C627" s="79"/>
      <c r="D627" s="71"/>
      <c r="E627" s="59"/>
      <c r="F627" s="59"/>
      <c r="G627" s="59"/>
      <c r="H627" s="60"/>
      <c r="I627" s="61"/>
      <c r="J627" s="60"/>
      <c r="K627" s="61"/>
      <c r="L627" s="139">
        <f>Inventory[[#This Row],[Sold - In-Store (Units)]]+Inventory[[#This Row],[Sold - Remotely (Units)]]</f>
        <v>0</v>
      </c>
      <c r="M627" s="141">
        <f>Inventory[[#This Row],[Sold - In-Store (Net Sales $)]]+Inventory[[#This Row],[Sold - Remotely (Net Sales $)]]</f>
        <v>0</v>
      </c>
      <c r="N627" s="60"/>
      <c r="O627" s="60"/>
      <c r="P627" s="60"/>
      <c r="Q627" s="60"/>
      <c r="R627" s="62"/>
      <c r="S627" s="63"/>
      <c r="T62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27" s="65"/>
      <c r="V627" s="66">
        <f>Inventory[[#This Row],[Net Weight/Unit]]*Inventory[[#This Row],[Closing Balance (Units)]]</f>
        <v>0</v>
      </c>
      <c r="W627" s="67">
        <f>Inventory[[#This Row],[Net Weight/Unit]]*Inventory[[#This Row],[Sold - Remotely (Units)]]</f>
        <v>0</v>
      </c>
      <c r="X627" s="67">
        <f>Inventory[[#This Row],[Net Weight/Unit]]*Inventory[[#This Row],[Sold - In-Store (Units)]]</f>
        <v>0</v>
      </c>
      <c r="Y627" s="67">
        <f>Inventory[[#This Row],[Net Weight/Unit]]*Inventory[[#This Row],[Sold - Total (Units)]]</f>
        <v>0</v>
      </c>
      <c r="Z627" s="70">
        <f>'Report Details'!$B$8</f>
        <v>0</v>
      </c>
      <c r="AA627" s="70">
        <f>'Report Details'!$B$9</f>
        <v>0</v>
      </c>
      <c r="AB627" s="70">
        <f>'Report Details'!$B$10</f>
        <v>0</v>
      </c>
      <c r="AC62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27" s="70">
        <f>'Report Details'!$B$11</f>
        <v>0</v>
      </c>
      <c r="AE627" s="70"/>
      <c r="AF627" s="70"/>
    </row>
    <row r="628" spans="1:32" ht="17.25" x14ac:dyDescent="0.3">
      <c r="A628" s="57"/>
      <c r="B628" s="57"/>
      <c r="C628" s="79"/>
      <c r="D628" s="71"/>
      <c r="E628" s="59"/>
      <c r="F628" s="59"/>
      <c r="G628" s="59"/>
      <c r="H628" s="60"/>
      <c r="I628" s="61"/>
      <c r="J628" s="60"/>
      <c r="K628" s="61"/>
      <c r="L628" s="139">
        <f>Inventory[[#This Row],[Sold - In-Store (Units)]]+Inventory[[#This Row],[Sold - Remotely (Units)]]</f>
        <v>0</v>
      </c>
      <c r="M628" s="141">
        <f>Inventory[[#This Row],[Sold - In-Store (Net Sales $)]]+Inventory[[#This Row],[Sold - Remotely (Net Sales $)]]</f>
        <v>0</v>
      </c>
      <c r="N628" s="60"/>
      <c r="O628" s="60"/>
      <c r="P628" s="60"/>
      <c r="Q628" s="60"/>
      <c r="R628" s="62"/>
      <c r="S628" s="63"/>
      <c r="T62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28" s="65"/>
      <c r="V628" s="66">
        <f>Inventory[[#This Row],[Net Weight/Unit]]*Inventory[[#This Row],[Closing Balance (Units)]]</f>
        <v>0</v>
      </c>
      <c r="W628" s="67">
        <f>Inventory[[#This Row],[Net Weight/Unit]]*Inventory[[#This Row],[Sold - Remotely (Units)]]</f>
        <v>0</v>
      </c>
      <c r="X628" s="67">
        <f>Inventory[[#This Row],[Net Weight/Unit]]*Inventory[[#This Row],[Sold - In-Store (Units)]]</f>
        <v>0</v>
      </c>
      <c r="Y628" s="67">
        <f>Inventory[[#This Row],[Net Weight/Unit]]*Inventory[[#This Row],[Sold - Total (Units)]]</f>
        <v>0</v>
      </c>
      <c r="Z628" s="70">
        <f>'Report Details'!$B$8</f>
        <v>0</v>
      </c>
      <c r="AA628" s="70">
        <f>'Report Details'!$B$9</f>
        <v>0</v>
      </c>
      <c r="AB628" s="70">
        <f>'Report Details'!$B$10</f>
        <v>0</v>
      </c>
      <c r="AC62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28" s="70">
        <f>'Report Details'!$B$11</f>
        <v>0</v>
      </c>
      <c r="AE628" s="70"/>
      <c r="AF628" s="70"/>
    </row>
    <row r="629" spans="1:32" ht="17.25" x14ac:dyDescent="0.3">
      <c r="A629" s="57"/>
      <c r="B629" s="57"/>
      <c r="C629" s="79"/>
      <c r="D629" s="71"/>
      <c r="E629" s="59"/>
      <c r="F629" s="59"/>
      <c r="G629" s="59"/>
      <c r="H629" s="60"/>
      <c r="I629" s="61"/>
      <c r="J629" s="60"/>
      <c r="K629" s="61"/>
      <c r="L629" s="139">
        <f>Inventory[[#This Row],[Sold - In-Store (Units)]]+Inventory[[#This Row],[Sold - Remotely (Units)]]</f>
        <v>0</v>
      </c>
      <c r="M629" s="141">
        <f>Inventory[[#This Row],[Sold - In-Store (Net Sales $)]]+Inventory[[#This Row],[Sold - Remotely (Net Sales $)]]</f>
        <v>0</v>
      </c>
      <c r="N629" s="60"/>
      <c r="O629" s="60"/>
      <c r="P629" s="60"/>
      <c r="Q629" s="60"/>
      <c r="R629" s="62"/>
      <c r="S629" s="63"/>
      <c r="T62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29" s="65"/>
      <c r="V629" s="66">
        <f>Inventory[[#This Row],[Net Weight/Unit]]*Inventory[[#This Row],[Closing Balance (Units)]]</f>
        <v>0</v>
      </c>
      <c r="W629" s="67">
        <f>Inventory[[#This Row],[Net Weight/Unit]]*Inventory[[#This Row],[Sold - Remotely (Units)]]</f>
        <v>0</v>
      </c>
      <c r="X629" s="67">
        <f>Inventory[[#This Row],[Net Weight/Unit]]*Inventory[[#This Row],[Sold - In-Store (Units)]]</f>
        <v>0</v>
      </c>
      <c r="Y629" s="67">
        <f>Inventory[[#This Row],[Net Weight/Unit]]*Inventory[[#This Row],[Sold - Total (Units)]]</f>
        <v>0</v>
      </c>
      <c r="Z629" s="70">
        <f>'Report Details'!$B$8</f>
        <v>0</v>
      </c>
      <c r="AA629" s="70">
        <f>'Report Details'!$B$9</f>
        <v>0</v>
      </c>
      <c r="AB629" s="70">
        <f>'Report Details'!$B$10</f>
        <v>0</v>
      </c>
      <c r="AC62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29" s="70">
        <f>'Report Details'!$B$11</f>
        <v>0</v>
      </c>
      <c r="AE629" s="70"/>
      <c r="AF629" s="70"/>
    </row>
    <row r="630" spans="1:32" ht="17.25" x14ac:dyDescent="0.3">
      <c r="A630" s="57"/>
      <c r="B630" s="57"/>
      <c r="C630" s="79"/>
      <c r="D630" s="71"/>
      <c r="E630" s="59"/>
      <c r="F630" s="59"/>
      <c r="G630" s="59"/>
      <c r="H630" s="60"/>
      <c r="I630" s="61"/>
      <c r="J630" s="60"/>
      <c r="K630" s="61"/>
      <c r="L630" s="139">
        <f>Inventory[[#This Row],[Sold - In-Store (Units)]]+Inventory[[#This Row],[Sold - Remotely (Units)]]</f>
        <v>0</v>
      </c>
      <c r="M630" s="141">
        <f>Inventory[[#This Row],[Sold - In-Store (Net Sales $)]]+Inventory[[#This Row],[Sold - Remotely (Net Sales $)]]</f>
        <v>0</v>
      </c>
      <c r="N630" s="60"/>
      <c r="O630" s="60"/>
      <c r="P630" s="60"/>
      <c r="Q630" s="60"/>
      <c r="R630" s="62"/>
      <c r="S630" s="63"/>
      <c r="T63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30" s="65"/>
      <c r="V630" s="66">
        <f>Inventory[[#This Row],[Net Weight/Unit]]*Inventory[[#This Row],[Closing Balance (Units)]]</f>
        <v>0</v>
      </c>
      <c r="W630" s="67">
        <f>Inventory[[#This Row],[Net Weight/Unit]]*Inventory[[#This Row],[Sold - Remotely (Units)]]</f>
        <v>0</v>
      </c>
      <c r="X630" s="67">
        <f>Inventory[[#This Row],[Net Weight/Unit]]*Inventory[[#This Row],[Sold - In-Store (Units)]]</f>
        <v>0</v>
      </c>
      <c r="Y630" s="67">
        <f>Inventory[[#This Row],[Net Weight/Unit]]*Inventory[[#This Row],[Sold - Total (Units)]]</f>
        <v>0</v>
      </c>
      <c r="Z630" s="70">
        <f>'Report Details'!$B$8</f>
        <v>0</v>
      </c>
      <c r="AA630" s="70">
        <f>'Report Details'!$B$9</f>
        <v>0</v>
      </c>
      <c r="AB630" s="70">
        <f>'Report Details'!$B$10</f>
        <v>0</v>
      </c>
      <c r="AC63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30" s="70">
        <f>'Report Details'!$B$11</f>
        <v>0</v>
      </c>
      <c r="AE630" s="70"/>
      <c r="AF630" s="70"/>
    </row>
    <row r="631" spans="1:32" ht="17.25" x14ac:dyDescent="0.3">
      <c r="A631" s="57"/>
      <c r="B631" s="57"/>
      <c r="C631" s="79"/>
      <c r="D631" s="71"/>
      <c r="E631" s="59"/>
      <c r="F631" s="59"/>
      <c r="G631" s="59"/>
      <c r="H631" s="60"/>
      <c r="I631" s="61"/>
      <c r="J631" s="60"/>
      <c r="K631" s="61"/>
      <c r="L631" s="139">
        <f>Inventory[[#This Row],[Sold - In-Store (Units)]]+Inventory[[#This Row],[Sold - Remotely (Units)]]</f>
        <v>0</v>
      </c>
      <c r="M631" s="141">
        <f>Inventory[[#This Row],[Sold - In-Store (Net Sales $)]]+Inventory[[#This Row],[Sold - Remotely (Net Sales $)]]</f>
        <v>0</v>
      </c>
      <c r="N631" s="60"/>
      <c r="O631" s="60"/>
      <c r="P631" s="60"/>
      <c r="Q631" s="60"/>
      <c r="R631" s="62"/>
      <c r="S631" s="63"/>
      <c r="T63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31" s="65"/>
      <c r="V631" s="66">
        <f>Inventory[[#This Row],[Net Weight/Unit]]*Inventory[[#This Row],[Closing Balance (Units)]]</f>
        <v>0</v>
      </c>
      <c r="W631" s="67">
        <f>Inventory[[#This Row],[Net Weight/Unit]]*Inventory[[#This Row],[Sold - Remotely (Units)]]</f>
        <v>0</v>
      </c>
      <c r="X631" s="67">
        <f>Inventory[[#This Row],[Net Weight/Unit]]*Inventory[[#This Row],[Sold - In-Store (Units)]]</f>
        <v>0</v>
      </c>
      <c r="Y631" s="67">
        <f>Inventory[[#This Row],[Net Weight/Unit]]*Inventory[[#This Row],[Sold - Total (Units)]]</f>
        <v>0</v>
      </c>
      <c r="Z631" s="70">
        <f>'Report Details'!$B$8</f>
        <v>0</v>
      </c>
      <c r="AA631" s="70">
        <f>'Report Details'!$B$9</f>
        <v>0</v>
      </c>
      <c r="AB631" s="70">
        <f>'Report Details'!$B$10</f>
        <v>0</v>
      </c>
      <c r="AC63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31" s="70">
        <f>'Report Details'!$B$11</f>
        <v>0</v>
      </c>
      <c r="AE631" s="70"/>
      <c r="AF631" s="70"/>
    </row>
    <row r="632" spans="1:32" ht="17.25" x14ac:dyDescent="0.3">
      <c r="A632" s="57"/>
      <c r="B632" s="57"/>
      <c r="C632" s="79"/>
      <c r="D632" s="71"/>
      <c r="E632" s="59"/>
      <c r="F632" s="59"/>
      <c r="G632" s="59"/>
      <c r="H632" s="60"/>
      <c r="I632" s="61"/>
      <c r="J632" s="60"/>
      <c r="K632" s="61"/>
      <c r="L632" s="139">
        <f>Inventory[[#This Row],[Sold - In-Store (Units)]]+Inventory[[#This Row],[Sold - Remotely (Units)]]</f>
        <v>0</v>
      </c>
      <c r="M632" s="141">
        <f>Inventory[[#This Row],[Sold - In-Store (Net Sales $)]]+Inventory[[#This Row],[Sold - Remotely (Net Sales $)]]</f>
        <v>0</v>
      </c>
      <c r="N632" s="60"/>
      <c r="O632" s="60"/>
      <c r="P632" s="60"/>
      <c r="Q632" s="60"/>
      <c r="R632" s="62"/>
      <c r="S632" s="63"/>
      <c r="T63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32" s="65"/>
      <c r="V632" s="66">
        <f>Inventory[[#This Row],[Net Weight/Unit]]*Inventory[[#This Row],[Closing Balance (Units)]]</f>
        <v>0</v>
      </c>
      <c r="W632" s="67">
        <f>Inventory[[#This Row],[Net Weight/Unit]]*Inventory[[#This Row],[Sold - Remotely (Units)]]</f>
        <v>0</v>
      </c>
      <c r="X632" s="67">
        <f>Inventory[[#This Row],[Net Weight/Unit]]*Inventory[[#This Row],[Sold - In-Store (Units)]]</f>
        <v>0</v>
      </c>
      <c r="Y632" s="67">
        <f>Inventory[[#This Row],[Net Weight/Unit]]*Inventory[[#This Row],[Sold - Total (Units)]]</f>
        <v>0</v>
      </c>
      <c r="Z632" s="70">
        <f>'Report Details'!$B$8</f>
        <v>0</v>
      </c>
      <c r="AA632" s="70">
        <f>'Report Details'!$B$9</f>
        <v>0</v>
      </c>
      <c r="AB632" s="70">
        <f>'Report Details'!$B$10</f>
        <v>0</v>
      </c>
      <c r="AC63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32" s="70">
        <f>'Report Details'!$B$11</f>
        <v>0</v>
      </c>
      <c r="AE632" s="70"/>
      <c r="AF632" s="70"/>
    </row>
    <row r="633" spans="1:32" ht="17.25" x14ac:dyDescent="0.3">
      <c r="A633" s="57"/>
      <c r="B633" s="57"/>
      <c r="C633" s="79"/>
      <c r="D633" s="71"/>
      <c r="E633" s="59"/>
      <c r="F633" s="59"/>
      <c r="G633" s="59"/>
      <c r="H633" s="60"/>
      <c r="I633" s="61"/>
      <c r="J633" s="60"/>
      <c r="K633" s="61"/>
      <c r="L633" s="139">
        <f>Inventory[[#This Row],[Sold - In-Store (Units)]]+Inventory[[#This Row],[Sold - Remotely (Units)]]</f>
        <v>0</v>
      </c>
      <c r="M633" s="141">
        <f>Inventory[[#This Row],[Sold - In-Store (Net Sales $)]]+Inventory[[#This Row],[Sold - Remotely (Net Sales $)]]</f>
        <v>0</v>
      </c>
      <c r="N633" s="60"/>
      <c r="O633" s="60"/>
      <c r="P633" s="60"/>
      <c r="Q633" s="60"/>
      <c r="R633" s="62"/>
      <c r="S633" s="63"/>
      <c r="T63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33" s="65"/>
      <c r="V633" s="66">
        <f>Inventory[[#This Row],[Net Weight/Unit]]*Inventory[[#This Row],[Closing Balance (Units)]]</f>
        <v>0</v>
      </c>
      <c r="W633" s="67">
        <f>Inventory[[#This Row],[Net Weight/Unit]]*Inventory[[#This Row],[Sold - Remotely (Units)]]</f>
        <v>0</v>
      </c>
      <c r="X633" s="67">
        <f>Inventory[[#This Row],[Net Weight/Unit]]*Inventory[[#This Row],[Sold - In-Store (Units)]]</f>
        <v>0</v>
      </c>
      <c r="Y633" s="67">
        <f>Inventory[[#This Row],[Net Weight/Unit]]*Inventory[[#This Row],[Sold - Total (Units)]]</f>
        <v>0</v>
      </c>
      <c r="Z633" s="70">
        <f>'Report Details'!$B$8</f>
        <v>0</v>
      </c>
      <c r="AA633" s="70">
        <f>'Report Details'!$B$9</f>
        <v>0</v>
      </c>
      <c r="AB633" s="70">
        <f>'Report Details'!$B$10</f>
        <v>0</v>
      </c>
      <c r="AC63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33" s="70">
        <f>'Report Details'!$B$11</f>
        <v>0</v>
      </c>
      <c r="AE633" s="70"/>
      <c r="AF633" s="70"/>
    </row>
    <row r="634" spans="1:32" ht="17.25" x14ac:dyDescent="0.3">
      <c r="A634" s="57"/>
      <c r="B634" s="57"/>
      <c r="C634" s="79"/>
      <c r="D634" s="71"/>
      <c r="E634" s="59"/>
      <c r="F634" s="59"/>
      <c r="G634" s="59"/>
      <c r="H634" s="60"/>
      <c r="I634" s="61"/>
      <c r="J634" s="60"/>
      <c r="K634" s="61"/>
      <c r="L634" s="139">
        <f>Inventory[[#This Row],[Sold - In-Store (Units)]]+Inventory[[#This Row],[Sold - Remotely (Units)]]</f>
        <v>0</v>
      </c>
      <c r="M634" s="141">
        <f>Inventory[[#This Row],[Sold - In-Store (Net Sales $)]]+Inventory[[#This Row],[Sold - Remotely (Net Sales $)]]</f>
        <v>0</v>
      </c>
      <c r="N634" s="60"/>
      <c r="O634" s="60"/>
      <c r="P634" s="60"/>
      <c r="Q634" s="60"/>
      <c r="R634" s="62"/>
      <c r="S634" s="63"/>
      <c r="T63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34" s="65"/>
      <c r="V634" s="66">
        <f>Inventory[[#This Row],[Net Weight/Unit]]*Inventory[[#This Row],[Closing Balance (Units)]]</f>
        <v>0</v>
      </c>
      <c r="W634" s="67">
        <f>Inventory[[#This Row],[Net Weight/Unit]]*Inventory[[#This Row],[Sold - Remotely (Units)]]</f>
        <v>0</v>
      </c>
      <c r="X634" s="67">
        <f>Inventory[[#This Row],[Net Weight/Unit]]*Inventory[[#This Row],[Sold - In-Store (Units)]]</f>
        <v>0</v>
      </c>
      <c r="Y634" s="67">
        <f>Inventory[[#This Row],[Net Weight/Unit]]*Inventory[[#This Row],[Sold - Total (Units)]]</f>
        <v>0</v>
      </c>
      <c r="Z634" s="70">
        <f>'Report Details'!$B$8</f>
        <v>0</v>
      </c>
      <c r="AA634" s="70">
        <f>'Report Details'!$B$9</f>
        <v>0</v>
      </c>
      <c r="AB634" s="70">
        <f>'Report Details'!$B$10</f>
        <v>0</v>
      </c>
      <c r="AC63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34" s="70">
        <f>'Report Details'!$B$11</f>
        <v>0</v>
      </c>
      <c r="AE634" s="70"/>
      <c r="AF634" s="70"/>
    </row>
    <row r="635" spans="1:32" ht="17.25" x14ac:dyDescent="0.3">
      <c r="A635" s="57"/>
      <c r="B635" s="57"/>
      <c r="C635" s="79"/>
      <c r="D635" s="71"/>
      <c r="E635" s="59"/>
      <c r="F635" s="59"/>
      <c r="G635" s="59"/>
      <c r="H635" s="60"/>
      <c r="I635" s="61"/>
      <c r="J635" s="60"/>
      <c r="K635" s="61"/>
      <c r="L635" s="139">
        <f>Inventory[[#This Row],[Sold - In-Store (Units)]]+Inventory[[#This Row],[Sold - Remotely (Units)]]</f>
        <v>0</v>
      </c>
      <c r="M635" s="141">
        <f>Inventory[[#This Row],[Sold - In-Store (Net Sales $)]]+Inventory[[#This Row],[Sold - Remotely (Net Sales $)]]</f>
        <v>0</v>
      </c>
      <c r="N635" s="60"/>
      <c r="O635" s="60"/>
      <c r="P635" s="60"/>
      <c r="Q635" s="60"/>
      <c r="R635" s="62"/>
      <c r="S635" s="63"/>
      <c r="T63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35" s="65"/>
      <c r="V635" s="66">
        <f>Inventory[[#This Row],[Net Weight/Unit]]*Inventory[[#This Row],[Closing Balance (Units)]]</f>
        <v>0</v>
      </c>
      <c r="W635" s="67">
        <f>Inventory[[#This Row],[Net Weight/Unit]]*Inventory[[#This Row],[Sold - Remotely (Units)]]</f>
        <v>0</v>
      </c>
      <c r="X635" s="67">
        <f>Inventory[[#This Row],[Net Weight/Unit]]*Inventory[[#This Row],[Sold - In-Store (Units)]]</f>
        <v>0</v>
      </c>
      <c r="Y635" s="67">
        <f>Inventory[[#This Row],[Net Weight/Unit]]*Inventory[[#This Row],[Sold - Total (Units)]]</f>
        <v>0</v>
      </c>
      <c r="Z635" s="70">
        <f>'Report Details'!$B$8</f>
        <v>0</v>
      </c>
      <c r="AA635" s="70">
        <f>'Report Details'!$B$9</f>
        <v>0</v>
      </c>
      <c r="AB635" s="70">
        <f>'Report Details'!$B$10</f>
        <v>0</v>
      </c>
      <c r="AC63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35" s="70">
        <f>'Report Details'!$B$11</f>
        <v>0</v>
      </c>
      <c r="AE635" s="70"/>
      <c r="AF635" s="70"/>
    </row>
    <row r="636" spans="1:32" ht="17.25" x14ac:dyDescent="0.3">
      <c r="A636" s="57"/>
      <c r="B636" s="57"/>
      <c r="C636" s="79"/>
      <c r="D636" s="71"/>
      <c r="E636" s="59"/>
      <c r="F636" s="59"/>
      <c r="G636" s="59"/>
      <c r="H636" s="60"/>
      <c r="I636" s="61"/>
      <c r="J636" s="60"/>
      <c r="K636" s="61"/>
      <c r="L636" s="139">
        <f>Inventory[[#This Row],[Sold - In-Store (Units)]]+Inventory[[#This Row],[Sold - Remotely (Units)]]</f>
        <v>0</v>
      </c>
      <c r="M636" s="141">
        <f>Inventory[[#This Row],[Sold - In-Store (Net Sales $)]]+Inventory[[#This Row],[Sold - Remotely (Net Sales $)]]</f>
        <v>0</v>
      </c>
      <c r="N636" s="60"/>
      <c r="O636" s="60"/>
      <c r="P636" s="60"/>
      <c r="Q636" s="60"/>
      <c r="R636" s="62"/>
      <c r="S636" s="63"/>
      <c r="T63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36" s="65"/>
      <c r="V636" s="66">
        <f>Inventory[[#This Row],[Net Weight/Unit]]*Inventory[[#This Row],[Closing Balance (Units)]]</f>
        <v>0</v>
      </c>
      <c r="W636" s="67">
        <f>Inventory[[#This Row],[Net Weight/Unit]]*Inventory[[#This Row],[Sold - Remotely (Units)]]</f>
        <v>0</v>
      </c>
      <c r="X636" s="67">
        <f>Inventory[[#This Row],[Net Weight/Unit]]*Inventory[[#This Row],[Sold - In-Store (Units)]]</f>
        <v>0</v>
      </c>
      <c r="Y636" s="67">
        <f>Inventory[[#This Row],[Net Weight/Unit]]*Inventory[[#This Row],[Sold - Total (Units)]]</f>
        <v>0</v>
      </c>
      <c r="Z636" s="70">
        <f>'Report Details'!$B$8</f>
        <v>0</v>
      </c>
      <c r="AA636" s="70">
        <f>'Report Details'!$B$9</f>
        <v>0</v>
      </c>
      <c r="AB636" s="70">
        <f>'Report Details'!$B$10</f>
        <v>0</v>
      </c>
      <c r="AC63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36" s="70">
        <f>'Report Details'!$B$11</f>
        <v>0</v>
      </c>
      <c r="AE636" s="70"/>
      <c r="AF636" s="70"/>
    </row>
    <row r="637" spans="1:32" ht="17.25" x14ac:dyDescent="0.3">
      <c r="A637" s="57"/>
      <c r="B637" s="57"/>
      <c r="C637" s="79"/>
      <c r="D637" s="71"/>
      <c r="E637" s="59"/>
      <c r="F637" s="59"/>
      <c r="G637" s="59"/>
      <c r="H637" s="60"/>
      <c r="I637" s="61"/>
      <c r="J637" s="60"/>
      <c r="K637" s="61"/>
      <c r="L637" s="139">
        <f>Inventory[[#This Row],[Sold - In-Store (Units)]]+Inventory[[#This Row],[Sold - Remotely (Units)]]</f>
        <v>0</v>
      </c>
      <c r="M637" s="141">
        <f>Inventory[[#This Row],[Sold - In-Store (Net Sales $)]]+Inventory[[#This Row],[Sold - Remotely (Net Sales $)]]</f>
        <v>0</v>
      </c>
      <c r="N637" s="60"/>
      <c r="O637" s="60"/>
      <c r="P637" s="60"/>
      <c r="Q637" s="60"/>
      <c r="R637" s="62"/>
      <c r="S637" s="63"/>
      <c r="T63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37" s="65"/>
      <c r="V637" s="66">
        <f>Inventory[[#This Row],[Net Weight/Unit]]*Inventory[[#This Row],[Closing Balance (Units)]]</f>
        <v>0</v>
      </c>
      <c r="W637" s="67">
        <f>Inventory[[#This Row],[Net Weight/Unit]]*Inventory[[#This Row],[Sold - Remotely (Units)]]</f>
        <v>0</v>
      </c>
      <c r="X637" s="67">
        <f>Inventory[[#This Row],[Net Weight/Unit]]*Inventory[[#This Row],[Sold - In-Store (Units)]]</f>
        <v>0</v>
      </c>
      <c r="Y637" s="67">
        <f>Inventory[[#This Row],[Net Weight/Unit]]*Inventory[[#This Row],[Sold - Total (Units)]]</f>
        <v>0</v>
      </c>
      <c r="Z637" s="70">
        <f>'Report Details'!$B$8</f>
        <v>0</v>
      </c>
      <c r="AA637" s="70">
        <f>'Report Details'!$B$9</f>
        <v>0</v>
      </c>
      <c r="AB637" s="70">
        <f>'Report Details'!$B$10</f>
        <v>0</v>
      </c>
      <c r="AC63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37" s="70">
        <f>'Report Details'!$B$11</f>
        <v>0</v>
      </c>
      <c r="AE637" s="70"/>
      <c r="AF637" s="70"/>
    </row>
    <row r="638" spans="1:32" ht="17.25" x14ac:dyDescent="0.3">
      <c r="A638" s="57"/>
      <c r="B638" s="57"/>
      <c r="C638" s="79"/>
      <c r="D638" s="71"/>
      <c r="E638" s="59"/>
      <c r="F638" s="59"/>
      <c r="G638" s="59"/>
      <c r="H638" s="60"/>
      <c r="I638" s="61"/>
      <c r="J638" s="60"/>
      <c r="K638" s="61"/>
      <c r="L638" s="139">
        <f>Inventory[[#This Row],[Sold - In-Store (Units)]]+Inventory[[#This Row],[Sold - Remotely (Units)]]</f>
        <v>0</v>
      </c>
      <c r="M638" s="141">
        <f>Inventory[[#This Row],[Sold - In-Store (Net Sales $)]]+Inventory[[#This Row],[Sold - Remotely (Net Sales $)]]</f>
        <v>0</v>
      </c>
      <c r="N638" s="60"/>
      <c r="O638" s="60"/>
      <c r="P638" s="60"/>
      <c r="Q638" s="60"/>
      <c r="R638" s="62"/>
      <c r="S638" s="63"/>
      <c r="T63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38" s="65"/>
      <c r="V638" s="66">
        <f>Inventory[[#This Row],[Net Weight/Unit]]*Inventory[[#This Row],[Closing Balance (Units)]]</f>
        <v>0</v>
      </c>
      <c r="W638" s="67">
        <f>Inventory[[#This Row],[Net Weight/Unit]]*Inventory[[#This Row],[Sold - Remotely (Units)]]</f>
        <v>0</v>
      </c>
      <c r="X638" s="67">
        <f>Inventory[[#This Row],[Net Weight/Unit]]*Inventory[[#This Row],[Sold - In-Store (Units)]]</f>
        <v>0</v>
      </c>
      <c r="Y638" s="67">
        <f>Inventory[[#This Row],[Net Weight/Unit]]*Inventory[[#This Row],[Sold - Total (Units)]]</f>
        <v>0</v>
      </c>
      <c r="Z638" s="70">
        <f>'Report Details'!$B$8</f>
        <v>0</v>
      </c>
      <c r="AA638" s="70">
        <f>'Report Details'!$B$9</f>
        <v>0</v>
      </c>
      <c r="AB638" s="70">
        <f>'Report Details'!$B$10</f>
        <v>0</v>
      </c>
      <c r="AC63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38" s="70">
        <f>'Report Details'!$B$11</f>
        <v>0</v>
      </c>
      <c r="AE638" s="70"/>
      <c r="AF638" s="70"/>
    </row>
    <row r="639" spans="1:32" ht="17.25" x14ac:dyDescent="0.3">
      <c r="A639" s="57"/>
      <c r="B639" s="57"/>
      <c r="C639" s="79"/>
      <c r="D639" s="71"/>
      <c r="E639" s="59"/>
      <c r="F639" s="59"/>
      <c r="G639" s="59"/>
      <c r="H639" s="60"/>
      <c r="I639" s="61"/>
      <c r="J639" s="60"/>
      <c r="K639" s="61"/>
      <c r="L639" s="139">
        <f>Inventory[[#This Row],[Sold - In-Store (Units)]]+Inventory[[#This Row],[Sold - Remotely (Units)]]</f>
        <v>0</v>
      </c>
      <c r="M639" s="141">
        <f>Inventory[[#This Row],[Sold - In-Store (Net Sales $)]]+Inventory[[#This Row],[Sold - Remotely (Net Sales $)]]</f>
        <v>0</v>
      </c>
      <c r="N639" s="60"/>
      <c r="O639" s="60"/>
      <c r="P639" s="60"/>
      <c r="Q639" s="60"/>
      <c r="R639" s="62"/>
      <c r="S639" s="63"/>
      <c r="T63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39" s="65"/>
      <c r="V639" s="66">
        <f>Inventory[[#This Row],[Net Weight/Unit]]*Inventory[[#This Row],[Closing Balance (Units)]]</f>
        <v>0</v>
      </c>
      <c r="W639" s="67">
        <f>Inventory[[#This Row],[Net Weight/Unit]]*Inventory[[#This Row],[Sold - Remotely (Units)]]</f>
        <v>0</v>
      </c>
      <c r="X639" s="67">
        <f>Inventory[[#This Row],[Net Weight/Unit]]*Inventory[[#This Row],[Sold - In-Store (Units)]]</f>
        <v>0</v>
      </c>
      <c r="Y639" s="67">
        <f>Inventory[[#This Row],[Net Weight/Unit]]*Inventory[[#This Row],[Sold - Total (Units)]]</f>
        <v>0</v>
      </c>
      <c r="Z639" s="70">
        <f>'Report Details'!$B$8</f>
        <v>0</v>
      </c>
      <c r="AA639" s="70">
        <f>'Report Details'!$B$9</f>
        <v>0</v>
      </c>
      <c r="AB639" s="70">
        <f>'Report Details'!$B$10</f>
        <v>0</v>
      </c>
      <c r="AC63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39" s="70">
        <f>'Report Details'!$B$11</f>
        <v>0</v>
      </c>
      <c r="AE639" s="70"/>
      <c r="AF639" s="70"/>
    </row>
    <row r="640" spans="1:32" ht="17.25" x14ac:dyDescent="0.3">
      <c r="A640" s="57"/>
      <c r="B640" s="57"/>
      <c r="C640" s="79"/>
      <c r="D640" s="71"/>
      <c r="E640" s="59"/>
      <c r="F640" s="59"/>
      <c r="G640" s="59"/>
      <c r="H640" s="60"/>
      <c r="I640" s="61"/>
      <c r="J640" s="60"/>
      <c r="K640" s="61"/>
      <c r="L640" s="139">
        <f>Inventory[[#This Row],[Sold - In-Store (Units)]]+Inventory[[#This Row],[Sold - Remotely (Units)]]</f>
        <v>0</v>
      </c>
      <c r="M640" s="141">
        <f>Inventory[[#This Row],[Sold - In-Store (Net Sales $)]]+Inventory[[#This Row],[Sold - Remotely (Net Sales $)]]</f>
        <v>0</v>
      </c>
      <c r="N640" s="60"/>
      <c r="O640" s="60"/>
      <c r="P640" s="60"/>
      <c r="Q640" s="60"/>
      <c r="R640" s="62"/>
      <c r="S640" s="63"/>
      <c r="T64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40" s="65"/>
      <c r="V640" s="66">
        <f>Inventory[[#This Row],[Net Weight/Unit]]*Inventory[[#This Row],[Closing Balance (Units)]]</f>
        <v>0</v>
      </c>
      <c r="W640" s="67">
        <f>Inventory[[#This Row],[Net Weight/Unit]]*Inventory[[#This Row],[Sold - Remotely (Units)]]</f>
        <v>0</v>
      </c>
      <c r="X640" s="67">
        <f>Inventory[[#This Row],[Net Weight/Unit]]*Inventory[[#This Row],[Sold - In-Store (Units)]]</f>
        <v>0</v>
      </c>
      <c r="Y640" s="67">
        <f>Inventory[[#This Row],[Net Weight/Unit]]*Inventory[[#This Row],[Sold - Total (Units)]]</f>
        <v>0</v>
      </c>
      <c r="Z640" s="70">
        <f>'Report Details'!$B$8</f>
        <v>0</v>
      </c>
      <c r="AA640" s="70">
        <f>'Report Details'!$B$9</f>
        <v>0</v>
      </c>
      <c r="AB640" s="70">
        <f>'Report Details'!$B$10</f>
        <v>0</v>
      </c>
      <c r="AC64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40" s="70">
        <f>'Report Details'!$B$11</f>
        <v>0</v>
      </c>
      <c r="AE640" s="70"/>
      <c r="AF640" s="70"/>
    </row>
    <row r="641" spans="1:32" ht="17.25" x14ac:dyDescent="0.3">
      <c r="A641" s="57"/>
      <c r="B641" s="57"/>
      <c r="C641" s="79"/>
      <c r="D641" s="71"/>
      <c r="E641" s="59"/>
      <c r="F641" s="59"/>
      <c r="G641" s="59"/>
      <c r="H641" s="60"/>
      <c r="I641" s="61"/>
      <c r="J641" s="60"/>
      <c r="K641" s="61"/>
      <c r="L641" s="139">
        <f>Inventory[[#This Row],[Sold - In-Store (Units)]]+Inventory[[#This Row],[Sold - Remotely (Units)]]</f>
        <v>0</v>
      </c>
      <c r="M641" s="141">
        <f>Inventory[[#This Row],[Sold - In-Store (Net Sales $)]]+Inventory[[#This Row],[Sold - Remotely (Net Sales $)]]</f>
        <v>0</v>
      </c>
      <c r="N641" s="60"/>
      <c r="O641" s="60"/>
      <c r="P641" s="60"/>
      <c r="Q641" s="60"/>
      <c r="R641" s="62"/>
      <c r="S641" s="63"/>
      <c r="T64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41" s="65"/>
      <c r="V641" s="66">
        <f>Inventory[[#This Row],[Net Weight/Unit]]*Inventory[[#This Row],[Closing Balance (Units)]]</f>
        <v>0</v>
      </c>
      <c r="W641" s="67">
        <f>Inventory[[#This Row],[Net Weight/Unit]]*Inventory[[#This Row],[Sold - Remotely (Units)]]</f>
        <v>0</v>
      </c>
      <c r="X641" s="67">
        <f>Inventory[[#This Row],[Net Weight/Unit]]*Inventory[[#This Row],[Sold - In-Store (Units)]]</f>
        <v>0</v>
      </c>
      <c r="Y641" s="67">
        <f>Inventory[[#This Row],[Net Weight/Unit]]*Inventory[[#This Row],[Sold - Total (Units)]]</f>
        <v>0</v>
      </c>
      <c r="Z641" s="70">
        <f>'Report Details'!$B$8</f>
        <v>0</v>
      </c>
      <c r="AA641" s="70">
        <f>'Report Details'!$B$9</f>
        <v>0</v>
      </c>
      <c r="AB641" s="70">
        <f>'Report Details'!$B$10</f>
        <v>0</v>
      </c>
      <c r="AC64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41" s="70">
        <f>'Report Details'!$B$11</f>
        <v>0</v>
      </c>
      <c r="AE641" s="70"/>
      <c r="AF641" s="70"/>
    </row>
    <row r="642" spans="1:32" ht="17.25" x14ac:dyDescent="0.3">
      <c r="A642" s="57"/>
      <c r="B642" s="57"/>
      <c r="C642" s="79"/>
      <c r="D642" s="71"/>
      <c r="E642" s="59"/>
      <c r="F642" s="59"/>
      <c r="G642" s="59"/>
      <c r="H642" s="60"/>
      <c r="I642" s="61"/>
      <c r="J642" s="60"/>
      <c r="K642" s="61"/>
      <c r="L642" s="139">
        <f>Inventory[[#This Row],[Sold - In-Store (Units)]]+Inventory[[#This Row],[Sold - Remotely (Units)]]</f>
        <v>0</v>
      </c>
      <c r="M642" s="141">
        <f>Inventory[[#This Row],[Sold - In-Store (Net Sales $)]]+Inventory[[#This Row],[Sold - Remotely (Net Sales $)]]</f>
        <v>0</v>
      </c>
      <c r="N642" s="60"/>
      <c r="O642" s="60"/>
      <c r="P642" s="60"/>
      <c r="Q642" s="60"/>
      <c r="R642" s="62"/>
      <c r="S642" s="63"/>
      <c r="T64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42" s="65"/>
      <c r="V642" s="66">
        <f>Inventory[[#This Row],[Net Weight/Unit]]*Inventory[[#This Row],[Closing Balance (Units)]]</f>
        <v>0</v>
      </c>
      <c r="W642" s="67">
        <f>Inventory[[#This Row],[Net Weight/Unit]]*Inventory[[#This Row],[Sold - Remotely (Units)]]</f>
        <v>0</v>
      </c>
      <c r="X642" s="67">
        <f>Inventory[[#This Row],[Net Weight/Unit]]*Inventory[[#This Row],[Sold - In-Store (Units)]]</f>
        <v>0</v>
      </c>
      <c r="Y642" s="67">
        <f>Inventory[[#This Row],[Net Weight/Unit]]*Inventory[[#This Row],[Sold - Total (Units)]]</f>
        <v>0</v>
      </c>
      <c r="Z642" s="70">
        <f>'Report Details'!$B$8</f>
        <v>0</v>
      </c>
      <c r="AA642" s="70">
        <f>'Report Details'!$B$9</f>
        <v>0</v>
      </c>
      <c r="AB642" s="70">
        <f>'Report Details'!$B$10</f>
        <v>0</v>
      </c>
      <c r="AC64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42" s="70">
        <f>'Report Details'!$B$11</f>
        <v>0</v>
      </c>
      <c r="AE642" s="70"/>
      <c r="AF642" s="70"/>
    </row>
    <row r="643" spans="1:32" ht="17.25" x14ac:dyDescent="0.3">
      <c r="A643" s="57"/>
      <c r="B643" s="57"/>
      <c r="C643" s="79"/>
      <c r="D643" s="71"/>
      <c r="E643" s="59"/>
      <c r="F643" s="59"/>
      <c r="G643" s="59"/>
      <c r="H643" s="60"/>
      <c r="I643" s="61"/>
      <c r="J643" s="60"/>
      <c r="K643" s="61"/>
      <c r="L643" s="139">
        <f>Inventory[[#This Row],[Sold - In-Store (Units)]]+Inventory[[#This Row],[Sold - Remotely (Units)]]</f>
        <v>0</v>
      </c>
      <c r="M643" s="141">
        <f>Inventory[[#This Row],[Sold - In-Store (Net Sales $)]]+Inventory[[#This Row],[Sold - Remotely (Net Sales $)]]</f>
        <v>0</v>
      </c>
      <c r="N643" s="60"/>
      <c r="O643" s="60"/>
      <c r="P643" s="60"/>
      <c r="Q643" s="60"/>
      <c r="R643" s="62"/>
      <c r="S643" s="63"/>
      <c r="T64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43" s="65"/>
      <c r="V643" s="66">
        <f>Inventory[[#This Row],[Net Weight/Unit]]*Inventory[[#This Row],[Closing Balance (Units)]]</f>
        <v>0</v>
      </c>
      <c r="W643" s="67">
        <f>Inventory[[#This Row],[Net Weight/Unit]]*Inventory[[#This Row],[Sold - Remotely (Units)]]</f>
        <v>0</v>
      </c>
      <c r="X643" s="67">
        <f>Inventory[[#This Row],[Net Weight/Unit]]*Inventory[[#This Row],[Sold - In-Store (Units)]]</f>
        <v>0</v>
      </c>
      <c r="Y643" s="67">
        <f>Inventory[[#This Row],[Net Weight/Unit]]*Inventory[[#This Row],[Sold - Total (Units)]]</f>
        <v>0</v>
      </c>
      <c r="Z643" s="70">
        <f>'Report Details'!$B$8</f>
        <v>0</v>
      </c>
      <c r="AA643" s="70">
        <f>'Report Details'!$B$9</f>
        <v>0</v>
      </c>
      <c r="AB643" s="70">
        <f>'Report Details'!$B$10</f>
        <v>0</v>
      </c>
      <c r="AC64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43" s="70">
        <f>'Report Details'!$B$11</f>
        <v>0</v>
      </c>
      <c r="AE643" s="70"/>
      <c r="AF643" s="70"/>
    </row>
    <row r="644" spans="1:32" ht="17.25" x14ac:dyDescent="0.3">
      <c r="A644" s="57"/>
      <c r="B644" s="57"/>
      <c r="C644" s="79"/>
      <c r="D644" s="71"/>
      <c r="E644" s="59"/>
      <c r="F644" s="59"/>
      <c r="G644" s="59"/>
      <c r="H644" s="60"/>
      <c r="I644" s="61"/>
      <c r="J644" s="60"/>
      <c r="K644" s="61"/>
      <c r="L644" s="139">
        <f>Inventory[[#This Row],[Sold - In-Store (Units)]]+Inventory[[#This Row],[Sold - Remotely (Units)]]</f>
        <v>0</v>
      </c>
      <c r="M644" s="141">
        <f>Inventory[[#This Row],[Sold - In-Store (Net Sales $)]]+Inventory[[#This Row],[Sold - Remotely (Net Sales $)]]</f>
        <v>0</v>
      </c>
      <c r="N644" s="60"/>
      <c r="O644" s="60"/>
      <c r="P644" s="60"/>
      <c r="Q644" s="60"/>
      <c r="R644" s="62"/>
      <c r="S644" s="63"/>
      <c r="T64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44" s="65"/>
      <c r="V644" s="66">
        <f>Inventory[[#This Row],[Net Weight/Unit]]*Inventory[[#This Row],[Closing Balance (Units)]]</f>
        <v>0</v>
      </c>
      <c r="W644" s="67">
        <f>Inventory[[#This Row],[Net Weight/Unit]]*Inventory[[#This Row],[Sold - Remotely (Units)]]</f>
        <v>0</v>
      </c>
      <c r="X644" s="67">
        <f>Inventory[[#This Row],[Net Weight/Unit]]*Inventory[[#This Row],[Sold - In-Store (Units)]]</f>
        <v>0</v>
      </c>
      <c r="Y644" s="67">
        <f>Inventory[[#This Row],[Net Weight/Unit]]*Inventory[[#This Row],[Sold - Total (Units)]]</f>
        <v>0</v>
      </c>
      <c r="Z644" s="70">
        <f>'Report Details'!$B$8</f>
        <v>0</v>
      </c>
      <c r="AA644" s="70">
        <f>'Report Details'!$B$9</f>
        <v>0</v>
      </c>
      <c r="AB644" s="70">
        <f>'Report Details'!$B$10</f>
        <v>0</v>
      </c>
      <c r="AC64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44" s="70">
        <f>'Report Details'!$B$11</f>
        <v>0</v>
      </c>
      <c r="AE644" s="70"/>
      <c r="AF644" s="70"/>
    </row>
    <row r="645" spans="1:32" ht="17.25" x14ac:dyDescent="0.3">
      <c r="A645" s="57"/>
      <c r="B645" s="57"/>
      <c r="C645" s="79"/>
      <c r="D645" s="71"/>
      <c r="E645" s="59"/>
      <c r="F645" s="59"/>
      <c r="G645" s="59"/>
      <c r="H645" s="60"/>
      <c r="I645" s="61"/>
      <c r="J645" s="60"/>
      <c r="K645" s="61"/>
      <c r="L645" s="139">
        <f>Inventory[[#This Row],[Sold - In-Store (Units)]]+Inventory[[#This Row],[Sold - Remotely (Units)]]</f>
        <v>0</v>
      </c>
      <c r="M645" s="141">
        <f>Inventory[[#This Row],[Sold - In-Store (Net Sales $)]]+Inventory[[#This Row],[Sold - Remotely (Net Sales $)]]</f>
        <v>0</v>
      </c>
      <c r="N645" s="60"/>
      <c r="O645" s="60"/>
      <c r="P645" s="60"/>
      <c r="Q645" s="60"/>
      <c r="R645" s="62"/>
      <c r="S645" s="63"/>
      <c r="T64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45" s="65"/>
      <c r="V645" s="66">
        <f>Inventory[[#This Row],[Net Weight/Unit]]*Inventory[[#This Row],[Closing Balance (Units)]]</f>
        <v>0</v>
      </c>
      <c r="W645" s="67">
        <f>Inventory[[#This Row],[Net Weight/Unit]]*Inventory[[#This Row],[Sold - Remotely (Units)]]</f>
        <v>0</v>
      </c>
      <c r="X645" s="67">
        <f>Inventory[[#This Row],[Net Weight/Unit]]*Inventory[[#This Row],[Sold - In-Store (Units)]]</f>
        <v>0</v>
      </c>
      <c r="Y645" s="67">
        <f>Inventory[[#This Row],[Net Weight/Unit]]*Inventory[[#This Row],[Sold - Total (Units)]]</f>
        <v>0</v>
      </c>
      <c r="Z645" s="70">
        <f>'Report Details'!$B$8</f>
        <v>0</v>
      </c>
      <c r="AA645" s="70">
        <f>'Report Details'!$B$9</f>
        <v>0</v>
      </c>
      <c r="AB645" s="70">
        <f>'Report Details'!$B$10</f>
        <v>0</v>
      </c>
      <c r="AC64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45" s="70">
        <f>'Report Details'!$B$11</f>
        <v>0</v>
      </c>
      <c r="AE645" s="70"/>
      <c r="AF645" s="70"/>
    </row>
    <row r="646" spans="1:32" ht="17.25" x14ac:dyDescent="0.3">
      <c r="A646" s="57"/>
      <c r="B646" s="57"/>
      <c r="C646" s="79"/>
      <c r="D646" s="71"/>
      <c r="E646" s="59"/>
      <c r="F646" s="59"/>
      <c r="G646" s="59"/>
      <c r="H646" s="60"/>
      <c r="I646" s="61"/>
      <c r="J646" s="60"/>
      <c r="K646" s="61"/>
      <c r="L646" s="139">
        <f>Inventory[[#This Row],[Sold - In-Store (Units)]]+Inventory[[#This Row],[Sold - Remotely (Units)]]</f>
        <v>0</v>
      </c>
      <c r="M646" s="141">
        <f>Inventory[[#This Row],[Sold - In-Store (Net Sales $)]]+Inventory[[#This Row],[Sold - Remotely (Net Sales $)]]</f>
        <v>0</v>
      </c>
      <c r="N646" s="60"/>
      <c r="O646" s="60"/>
      <c r="P646" s="60"/>
      <c r="Q646" s="60"/>
      <c r="R646" s="62"/>
      <c r="S646" s="63"/>
      <c r="T64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46" s="65"/>
      <c r="V646" s="66">
        <f>Inventory[[#This Row],[Net Weight/Unit]]*Inventory[[#This Row],[Closing Balance (Units)]]</f>
        <v>0</v>
      </c>
      <c r="W646" s="67">
        <f>Inventory[[#This Row],[Net Weight/Unit]]*Inventory[[#This Row],[Sold - Remotely (Units)]]</f>
        <v>0</v>
      </c>
      <c r="X646" s="67">
        <f>Inventory[[#This Row],[Net Weight/Unit]]*Inventory[[#This Row],[Sold - In-Store (Units)]]</f>
        <v>0</v>
      </c>
      <c r="Y646" s="67">
        <f>Inventory[[#This Row],[Net Weight/Unit]]*Inventory[[#This Row],[Sold - Total (Units)]]</f>
        <v>0</v>
      </c>
      <c r="Z646" s="70">
        <f>'Report Details'!$B$8</f>
        <v>0</v>
      </c>
      <c r="AA646" s="70">
        <f>'Report Details'!$B$9</f>
        <v>0</v>
      </c>
      <c r="AB646" s="70">
        <f>'Report Details'!$B$10</f>
        <v>0</v>
      </c>
      <c r="AC64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46" s="70">
        <f>'Report Details'!$B$11</f>
        <v>0</v>
      </c>
      <c r="AE646" s="70"/>
      <c r="AF646" s="70"/>
    </row>
    <row r="647" spans="1:32" ht="17.25" x14ac:dyDescent="0.3">
      <c r="A647" s="57"/>
      <c r="B647" s="57"/>
      <c r="C647" s="79"/>
      <c r="D647" s="71"/>
      <c r="E647" s="59"/>
      <c r="F647" s="59"/>
      <c r="G647" s="59"/>
      <c r="H647" s="60"/>
      <c r="I647" s="61"/>
      <c r="J647" s="60"/>
      <c r="K647" s="61"/>
      <c r="L647" s="139">
        <f>Inventory[[#This Row],[Sold - In-Store (Units)]]+Inventory[[#This Row],[Sold - Remotely (Units)]]</f>
        <v>0</v>
      </c>
      <c r="M647" s="141">
        <f>Inventory[[#This Row],[Sold - In-Store (Net Sales $)]]+Inventory[[#This Row],[Sold - Remotely (Net Sales $)]]</f>
        <v>0</v>
      </c>
      <c r="N647" s="60"/>
      <c r="O647" s="60"/>
      <c r="P647" s="60"/>
      <c r="Q647" s="60"/>
      <c r="R647" s="62"/>
      <c r="S647" s="63"/>
      <c r="T64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47" s="65"/>
      <c r="V647" s="66">
        <f>Inventory[[#This Row],[Net Weight/Unit]]*Inventory[[#This Row],[Closing Balance (Units)]]</f>
        <v>0</v>
      </c>
      <c r="W647" s="67">
        <f>Inventory[[#This Row],[Net Weight/Unit]]*Inventory[[#This Row],[Sold - Remotely (Units)]]</f>
        <v>0</v>
      </c>
      <c r="X647" s="67">
        <f>Inventory[[#This Row],[Net Weight/Unit]]*Inventory[[#This Row],[Sold - In-Store (Units)]]</f>
        <v>0</v>
      </c>
      <c r="Y647" s="67">
        <f>Inventory[[#This Row],[Net Weight/Unit]]*Inventory[[#This Row],[Sold - Total (Units)]]</f>
        <v>0</v>
      </c>
      <c r="Z647" s="70">
        <f>'Report Details'!$B$8</f>
        <v>0</v>
      </c>
      <c r="AA647" s="70">
        <f>'Report Details'!$B$9</f>
        <v>0</v>
      </c>
      <c r="AB647" s="70">
        <f>'Report Details'!$B$10</f>
        <v>0</v>
      </c>
      <c r="AC64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47" s="70">
        <f>'Report Details'!$B$11</f>
        <v>0</v>
      </c>
      <c r="AE647" s="70"/>
      <c r="AF647" s="70"/>
    </row>
    <row r="648" spans="1:32" ht="17.25" x14ac:dyDescent="0.3">
      <c r="A648" s="57"/>
      <c r="B648" s="57"/>
      <c r="C648" s="79"/>
      <c r="D648" s="71"/>
      <c r="E648" s="59"/>
      <c r="F648" s="59"/>
      <c r="G648" s="59"/>
      <c r="H648" s="60"/>
      <c r="I648" s="61"/>
      <c r="J648" s="60"/>
      <c r="K648" s="61"/>
      <c r="L648" s="139">
        <f>Inventory[[#This Row],[Sold - In-Store (Units)]]+Inventory[[#This Row],[Sold - Remotely (Units)]]</f>
        <v>0</v>
      </c>
      <c r="M648" s="141">
        <f>Inventory[[#This Row],[Sold - In-Store (Net Sales $)]]+Inventory[[#This Row],[Sold - Remotely (Net Sales $)]]</f>
        <v>0</v>
      </c>
      <c r="N648" s="60"/>
      <c r="O648" s="60"/>
      <c r="P648" s="60"/>
      <c r="Q648" s="60"/>
      <c r="R648" s="62"/>
      <c r="S648" s="63"/>
      <c r="T64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48" s="65"/>
      <c r="V648" s="66">
        <f>Inventory[[#This Row],[Net Weight/Unit]]*Inventory[[#This Row],[Closing Balance (Units)]]</f>
        <v>0</v>
      </c>
      <c r="W648" s="67">
        <f>Inventory[[#This Row],[Net Weight/Unit]]*Inventory[[#This Row],[Sold - Remotely (Units)]]</f>
        <v>0</v>
      </c>
      <c r="X648" s="67">
        <f>Inventory[[#This Row],[Net Weight/Unit]]*Inventory[[#This Row],[Sold - In-Store (Units)]]</f>
        <v>0</v>
      </c>
      <c r="Y648" s="67">
        <f>Inventory[[#This Row],[Net Weight/Unit]]*Inventory[[#This Row],[Sold - Total (Units)]]</f>
        <v>0</v>
      </c>
      <c r="Z648" s="70">
        <f>'Report Details'!$B$8</f>
        <v>0</v>
      </c>
      <c r="AA648" s="70">
        <f>'Report Details'!$B$9</f>
        <v>0</v>
      </c>
      <c r="AB648" s="70">
        <f>'Report Details'!$B$10</f>
        <v>0</v>
      </c>
      <c r="AC64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48" s="70">
        <f>'Report Details'!$B$11</f>
        <v>0</v>
      </c>
      <c r="AE648" s="70"/>
      <c r="AF648" s="70"/>
    </row>
    <row r="649" spans="1:32" ht="17.25" x14ac:dyDescent="0.3">
      <c r="A649" s="57"/>
      <c r="B649" s="57"/>
      <c r="C649" s="79"/>
      <c r="D649" s="71"/>
      <c r="E649" s="59"/>
      <c r="F649" s="59"/>
      <c r="G649" s="59"/>
      <c r="H649" s="60"/>
      <c r="I649" s="61"/>
      <c r="J649" s="60"/>
      <c r="K649" s="61"/>
      <c r="L649" s="139">
        <f>Inventory[[#This Row],[Sold - In-Store (Units)]]+Inventory[[#This Row],[Sold - Remotely (Units)]]</f>
        <v>0</v>
      </c>
      <c r="M649" s="141">
        <f>Inventory[[#This Row],[Sold - In-Store (Net Sales $)]]+Inventory[[#This Row],[Sold - Remotely (Net Sales $)]]</f>
        <v>0</v>
      </c>
      <c r="N649" s="60"/>
      <c r="O649" s="60"/>
      <c r="P649" s="60"/>
      <c r="Q649" s="60"/>
      <c r="R649" s="62"/>
      <c r="S649" s="63"/>
      <c r="T64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49" s="65"/>
      <c r="V649" s="66">
        <f>Inventory[[#This Row],[Net Weight/Unit]]*Inventory[[#This Row],[Closing Balance (Units)]]</f>
        <v>0</v>
      </c>
      <c r="W649" s="67">
        <f>Inventory[[#This Row],[Net Weight/Unit]]*Inventory[[#This Row],[Sold - Remotely (Units)]]</f>
        <v>0</v>
      </c>
      <c r="X649" s="67">
        <f>Inventory[[#This Row],[Net Weight/Unit]]*Inventory[[#This Row],[Sold - In-Store (Units)]]</f>
        <v>0</v>
      </c>
      <c r="Y649" s="67">
        <f>Inventory[[#This Row],[Net Weight/Unit]]*Inventory[[#This Row],[Sold - Total (Units)]]</f>
        <v>0</v>
      </c>
      <c r="Z649" s="70">
        <f>'Report Details'!$B$8</f>
        <v>0</v>
      </c>
      <c r="AA649" s="70">
        <f>'Report Details'!$B$9</f>
        <v>0</v>
      </c>
      <c r="AB649" s="70">
        <f>'Report Details'!$B$10</f>
        <v>0</v>
      </c>
      <c r="AC64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49" s="70">
        <f>'Report Details'!$B$11</f>
        <v>0</v>
      </c>
      <c r="AE649" s="70"/>
      <c r="AF649" s="70"/>
    </row>
    <row r="650" spans="1:32" ht="17.25" x14ac:dyDescent="0.3">
      <c r="A650" s="57"/>
      <c r="B650" s="57"/>
      <c r="C650" s="79"/>
      <c r="D650" s="71"/>
      <c r="E650" s="59"/>
      <c r="F650" s="59"/>
      <c r="G650" s="59"/>
      <c r="H650" s="60"/>
      <c r="I650" s="61"/>
      <c r="J650" s="60"/>
      <c r="K650" s="61"/>
      <c r="L650" s="139">
        <f>Inventory[[#This Row],[Sold - In-Store (Units)]]+Inventory[[#This Row],[Sold - Remotely (Units)]]</f>
        <v>0</v>
      </c>
      <c r="M650" s="141">
        <f>Inventory[[#This Row],[Sold - In-Store (Net Sales $)]]+Inventory[[#This Row],[Sold - Remotely (Net Sales $)]]</f>
        <v>0</v>
      </c>
      <c r="N650" s="60"/>
      <c r="O650" s="60"/>
      <c r="P650" s="60"/>
      <c r="Q650" s="60"/>
      <c r="R650" s="62"/>
      <c r="S650" s="63"/>
      <c r="T65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50" s="65"/>
      <c r="V650" s="66">
        <f>Inventory[[#This Row],[Net Weight/Unit]]*Inventory[[#This Row],[Closing Balance (Units)]]</f>
        <v>0</v>
      </c>
      <c r="W650" s="67">
        <f>Inventory[[#This Row],[Net Weight/Unit]]*Inventory[[#This Row],[Sold - Remotely (Units)]]</f>
        <v>0</v>
      </c>
      <c r="X650" s="67">
        <f>Inventory[[#This Row],[Net Weight/Unit]]*Inventory[[#This Row],[Sold - In-Store (Units)]]</f>
        <v>0</v>
      </c>
      <c r="Y650" s="67">
        <f>Inventory[[#This Row],[Net Weight/Unit]]*Inventory[[#This Row],[Sold - Total (Units)]]</f>
        <v>0</v>
      </c>
      <c r="Z650" s="70">
        <f>'Report Details'!$B$8</f>
        <v>0</v>
      </c>
      <c r="AA650" s="70">
        <f>'Report Details'!$B$9</f>
        <v>0</v>
      </c>
      <c r="AB650" s="70">
        <f>'Report Details'!$B$10</f>
        <v>0</v>
      </c>
      <c r="AC65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50" s="70">
        <f>'Report Details'!$B$11</f>
        <v>0</v>
      </c>
      <c r="AE650" s="70"/>
      <c r="AF650" s="70"/>
    </row>
    <row r="651" spans="1:32" ht="17.25" x14ac:dyDescent="0.3">
      <c r="A651" s="57"/>
      <c r="B651" s="57"/>
      <c r="C651" s="79"/>
      <c r="D651" s="71"/>
      <c r="E651" s="59"/>
      <c r="F651" s="59"/>
      <c r="G651" s="59"/>
      <c r="H651" s="60"/>
      <c r="I651" s="61"/>
      <c r="J651" s="60"/>
      <c r="K651" s="61"/>
      <c r="L651" s="139">
        <f>Inventory[[#This Row],[Sold - In-Store (Units)]]+Inventory[[#This Row],[Sold - Remotely (Units)]]</f>
        <v>0</v>
      </c>
      <c r="M651" s="141">
        <f>Inventory[[#This Row],[Sold - In-Store (Net Sales $)]]+Inventory[[#This Row],[Sold - Remotely (Net Sales $)]]</f>
        <v>0</v>
      </c>
      <c r="N651" s="60"/>
      <c r="O651" s="60"/>
      <c r="P651" s="60"/>
      <c r="Q651" s="60"/>
      <c r="R651" s="62"/>
      <c r="S651" s="63"/>
      <c r="T65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51" s="65"/>
      <c r="V651" s="66">
        <f>Inventory[[#This Row],[Net Weight/Unit]]*Inventory[[#This Row],[Closing Balance (Units)]]</f>
        <v>0</v>
      </c>
      <c r="W651" s="67">
        <f>Inventory[[#This Row],[Net Weight/Unit]]*Inventory[[#This Row],[Sold - Remotely (Units)]]</f>
        <v>0</v>
      </c>
      <c r="X651" s="67">
        <f>Inventory[[#This Row],[Net Weight/Unit]]*Inventory[[#This Row],[Sold - In-Store (Units)]]</f>
        <v>0</v>
      </c>
      <c r="Y651" s="67">
        <f>Inventory[[#This Row],[Net Weight/Unit]]*Inventory[[#This Row],[Sold - Total (Units)]]</f>
        <v>0</v>
      </c>
      <c r="Z651" s="70">
        <f>'Report Details'!$B$8</f>
        <v>0</v>
      </c>
      <c r="AA651" s="70">
        <f>'Report Details'!$B$9</f>
        <v>0</v>
      </c>
      <c r="AB651" s="70">
        <f>'Report Details'!$B$10</f>
        <v>0</v>
      </c>
      <c r="AC65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51" s="70">
        <f>'Report Details'!$B$11</f>
        <v>0</v>
      </c>
      <c r="AE651" s="70"/>
      <c r="AF651" s="70"/>
    </row>
    <row r="652" spans="1:32" ht="17.25" x14ac:dyDescent="0.3">
      <c r="A652" s="57"/>
      <c r="B652" s="57"/>
      <c r="C652" s="79"/>
      <c r="D652" s="71"/>
      <c r="E652" s="59"/>
      <c r="F652" s="59"/>
      <c r="G652" s="59"/>
      <c r="H652" s="60"/>
      <c r="I652" s="61"/>
      <c r="J652" s="60"/>
      <c r="K652" s="61"/>
      <c r="L652" s="139">
        <f>Inventory[[#This Row],[Sold - In-Store (Units)]]+Inventory[[#This Row],[Sold - Remotely (Units)]]</f>
        <v>0</v>
      </c>
      <c r="M652" s="141">
        <f>Inventory[[#This Row],[Sold - In-Store (Net Sales $)]]+Inventory[[#This Row],[Sold - Remotely (Net Sales $)]]</f>
        <v>0</v>
      </c>
      <c r="N652" s="60"/>
      <c r="O652" s="60"/>
      <c r="P652" s="60"/>
      <c r="Q652" s="60"/>
      <c r="R652" s="62"/>
      <c r="S652" s="63"/>
      <c r="T65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52" s="65"/>
      <c r="V652" s="66">
        <f>Inventory[[#This Row],[Net Weight/Unit]]*Inventory[[#This Row],[Closing Balance (Units)]]</f>
        <v>0</v>
      </c>
      <c r="W652" s="67">
        <f>Inventory[[#This Row],[Net Weight/Unit]]*Inventory[[#This Row],[Sold - Remotely (Units)]]</f>
        <v>0</v>
      </c>
      <c r="X652" s="67">
        <f>Inventory[[#This Row],[Net Weight/Unit]]*Inventory[[#This Row],[Sold - In-Store (Units)]]</f>
        <v>0</v>
      </c>
      <c r="Y652" s="67">
        <f>Inventory[[#This Row],[Net Weight/Unit]]*Inventory[[#This Row],[Sold - Total (Units)]]</f>
        <v>0</v>
      </c>
      <c r="Z652" s="70">
        <f>'Report Details'!$B$8</f>
        <v>0</v>
      </c>
      <c r="AA652" s="70">
        <f>'Report Details'!$B$9</f>
        <v>0</v>
      </c>
      <c r="AB652" s="70">
        <f>'Report Details'!$B$10</f>
        <v>0</v>
      </c>
      <c r="AC65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52" s="70">
        <f>'Report Details'!$B$11</f>
        <v>0</v>
      </c>
      <c r="AE652" s="70"/>
      <c r="AF652" s="70"/>
    </row>
    <row r="653" spans="1:32" ht="17.25" x14ac:dyDescent="0.3">
      <c r="A653" s="57"/>
      <c r="B653" s="57"/>
      <c r="C653" s="79"/>
      <c r="D653" s="71"/>
      <c r="E653" s="59"/>
      <c r="F653" s="59"/>
      <c r="G653" s="59"/>
      <c r="H653" s="60"/>
      <c r="I653" s="61"/>
      <c r="J653" s="60"/>
      <c r="K653" s="61"/>
      <c r="L653" s="139">
        <f>Inventory[[#This Row],[Sold - In-Store (Units)]]+Inventory[[#This Row],[Sold - Remotely (Units)]]</f>
        <v>0</v>
      </c>
      <c r="M653" s="141">
        <f>Inventory[[#This Row],[Sold - In-Store (Net Sales $)]]+Inventory[[#This Row],[Sold - Remotely (Net Sales $)]]</f>
        <v>0</v>
      </c>
      <c r="N653" s="60"/>
      <c r="O653" s="60"/>
      <c r="P653" s="60"/>
      <c r="Q653" s="60"/>
      <c r="R653" s="62"/>
      <c r="S653" s="63"/>
      <c r="T65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53" s="65"/>
      <c r="V653" s="66">
        <f>Inventory[[#This Row],[Net Weight/Unit]]*Inventory[[#This Row],[Closing Balance (Units)]]</f>
        <v>0</v>
      </c>
      <c r="W653" s="67">
        <f>Inventory[[#This Row],[Net Weight/Unit]]*Inventory[[#This Row],[Sold - Remotely (Units)]]</f>
        <v>0</v>
      </c>
      <c r="X653" s="67">
        <f>Inventory[[#This Row],[Net Weight/Unit]]*Inventory[[#This Row],[Sold - In-Store (Units)]]</f>
        <v>0</v>
      </c>
      <c r="Y653" s="67">
        <f>Inventory[[#This Row],[Net Weight/Unit]]*Inventory[[#This Row],[Sold - Total (Units)]]</f>
        <v>0</v>
      </c>
      <c r="Z653" s="70">
        <f>'Report Details'!$B$8</f>
        <v>0</v>
      </c>
      <c r="AA653" s="70">
        <f>'Report Details'!$B$9</f>
        <v>0</v>
      </c>
      <c r="AB653" s="70">
        <f>'Report Details'!$B$10</f>
        <v>0</v>
      </c>
      <c r="AC65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53" s="70">
        <f>'Report Details'!$B$11</f>
        <v>0</v>
      </c>
      <c r="AE653" s="70"/>
      <c r="AF653" s="70"/>
    </row>
    <row r="654" spans="1:32" ht="17.25" x14ac:dyDescent="0.3">
      <c r="A654" s="57"/>
      <c r="B654" s="57"/>
      <c r="C654" s="79"/>
      <c r="D654" s="71"/>
      <c r="E654" s="59"/>
      <c r="F654" s="59"/>
      <c r="G654" s="59"/>
      <c r="H654" s="60"/>
      <c r="I654" s="61"/>
      <c r="J654" s="60"/>
      <c r="K654" s="61"/>
      <c r="L654" s="139">
        <f>Inventory[[#This Row],[Sold - In-Store (Units)]]+Inventory[[#This Row],[Sold - Remotely (Units)]]</f>
        <v>0</v>
      </c>
      <c r="M654" s="141">
        <f>Inventory[[#This Row],[Sold - In-Store (Net Sales $)]]+Inventory[[#This Row],[Sold - Remotely (Net Sales $)]]</f>
        <v>0</v>
      </c>
      <c r="N654" s="60"/>
      <c r="O654" s="60"/>
      <c r="P654" s="60"/>
      <c r="Q654" s="60"/>
      <c r="R654" s="62"/>
      <c r="S654" s="63"/>
      <c r="T65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54" s="65"/>
      <c r="V654" s="66">
        <f>Inventory[[#This Row],[Net Weight/Unit]]*Inventory[[#This Row],[Closing Balance (Units)]]</f>
        <v>0</v>
      </c>
      <c r="W654" s="67">
        <f>Inventory[[#This Row],[Net Weight/Unit]]*Inventory[[#This Row],[Sold - Remotely (Units)]]</f>
        <v>0</v>
      </c>
      <c r="X654" s="67">
        <f>Inventory[[#This Row],[Net Weight/Unit]]*Inventory[[#This Row],[Sold - In-Store (Units)]]</f>
        <v>0</v>
      </c>
      <c r="Y654" s="67">
        <f>Inventory[[#This Row],[Net Weight/Unit]]*Inventory[[#This Row],[Sold - Total (Units)]]</f>
        <v>0</v>
      </c>
      <c r="Z654" s="70">
        <f>'Report Details'!$B$8</f>
        <v>0</v>
      </c>
      <c r="AA654" s="70">
        <f>'Report Details'!$B$9</f>
        <v>0</v>
      </c>
      <c r="AB654" s="70">
        <f>'Report Details'!$B$10</f>
        <v>0</v>
      </c>
      <c r="AC65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54" s="70">
        <f>'Report Details'!$B$11</f>
        <v>0</v>
      </c>
      <c r="AE654" s="70"/>
      <c r="AF654" s="70"/>
    </row>
    <row r="655" spans="1:32" ht="17.25" x14ac:dyDescent="0.3">
      <c r="A655" s="57"/>
      <c r="B655" s="57"/>
      <c r="C655" s="79"/>
      <c r="D655" s="71"/>
      <c r="E655" s="59"/>
      <c r="F655" s="59"/>
      <c r="G655" s="59"/>
      <c r="H655" s="60"/>
      <c r="I655" s="61"/>
      <c r="J655" s="60"/>
      <c r="K655" s="61"/>
      <c r="L655" s="139">
        <f>Inventory[[#This Row],[Sold - In-Store (Units)]]+Inventory[[#This Row],[Sold - Remotely (Units)]]</f>
        <v>0</v>
      </c>
      <c r="M655" s="141">
        <f>Inventory[[#This Row],[Sold - In-Store (Net Sales $)]]+Inventory[[#This Row],[Sold - Remotely (Net Sales $)]]</f>
        <v>0</v>
      </c>
      <c r="N655" s="60"/>
      <c r="O655" s="60"/>
      <c r="P655" s="60"/>
      <c r="Q655" s="60"/>
      <c r="R655" s="62"/>
      <c r="S655" s="63"/>
      <c r="T65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55" s="65"/>
      <c r="V655" s="66">
        <f>Inventory[[#This Row],[Net Weight/Unit]]*Inventory[[#This Row],[Closing Balance (Units)]]</f>
        <v>0</v>
      </c>
      <c r="W655" s="67">
        <f>Inventory[[#This Row],[Net Weight/Unit]]*Inventory[[#This Row],[Sold - Remotely (Units)]]</f>
        <v>0</v>
      </c>
      <c r="X655" s="67">
        <f>Inventory[[#This Row],[Net Weight/Unit]]*Inventory[[#This Row],[Sold - In-Store (Units)]]</f>
        <v>0</v>
      </c>
      <c r="Y655" s="67">
        <f>Inventory[[#This Row],[Net Weight/Unit]]*Inventory[[#This Row],[Sold - Total (Units)]]</f>
        <v>0</v>
      </c>
      <c r="Z655" s="70">
        <f>'Report Details'!$B$8</f>
        <v>0</v>
      </c>
      <c r="AA655" s="70">
        <f>'Report Details'!$B$9</f>
        <v>0</v>
      </c>
      <c r="AB655" s="70">
        <f>'Report Details'!$B$10</f>
        <v>0</v>
      </c>
      <c r="AC65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55" s="70">
        <f>'Report Details'!$B$11</f>
        <v>0</v>
      </c>
      <c r="AE655" s="70"/>
      <c r="AF655" s="70"/>
    </row>
    <row r="656" spans="1:32" ht="17.25" x14ac:dyDescent="0.3">
      <c r="A656" s="57"/>
      <c r="B656" s="57"/>
      <c r="C656" s="79"/>
      <c r="D656" s="71"/>
      <c r="E656" s="59"/>
      <c r="F656" s="59"/>
      <c r="G656" s="59"/>
      <c r="H656" s="60"/>
      <c r="I656" s="61"/>
      <c r="J656" s="60"/>
      <c r="K656" s="61"/>
      <c r="L656" s="139">
        <f>Inventory[[#This Row],[Sold - In-Store (Units)]]+Inventory[[#This Row],[Sold - Remotely (Units)]]</f>
        <v>0</v>
      </c>
      <c r="M656" s="141">
        <f>Inventory[[#This Row],[Sold - In-Store (Net Sales $)]]+Inventory[[#This Row],[Sold - Remotely (Net Sales $)]]</f>
        <v>0</v>
      </c>
      <c r="N656" s="60"/>
      <c r="O656" s="60"/>
      <c r="P656" s="60"/>
      <c r="Q656" s="60"/>
      <c r="R656" s="62"/>
      <c r="S656" s="63"/>
      <c r="T65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56" s="65"/>
      <c r="V656" s="66">
        <f>Inventory[[#This Row],[Net Weight/Unit]]*Inventory[[#This Row],[Closing Balance (Units)]]</f>
        <v>0</v>
      </c>
      <c r="W656" s="67">
        <f>Inventory[[#This Row],[Net Weight/Unit]]*Inventory[[#This Row],[Sold - Remotely (Units)]]</f>
        <v>0</v>
      </c>
      <c r="X656" s="67">
        <f>Inventory[[#This Row],[Net Weight/Unit]]*Inventory[[#This Row],[Sold - In-Store (Units)]]</f>
        <v>0</v>
      </c>
      <c r="Y656" s="67">
        <f>Inventory[[#This Row],[Net Weight/Unit]]*Inventory[[#This Row],[Sold - Total (Units)]]</f>
        <v>0</v>
      </c>
      <c r="Z656" s="70">
        <f>'Report Details'!$B$8</f>
        <v>0</v>
      </c>
      <c r="AA656" s="70">
        <f>'Report Details'!$B$9</f>
        <v>0</v>
      </c>
      <c r="AB656" s="70">
        <f>'Report Details'!$B$10</f>
        <v>0</v>
      </c>
      <c r="AC65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56" s="70">
        <f>'Report Details'!$B$11</f>
        <v>0</v>
      </c>
      <c r="AE656" s="70"/>
      <c r="AF656" s="70"/>
    </row>
    <row r="657" spans="1:32" ht="17.25" x14ac:dyDescent="0.3">
      <c r="A657" s="57"/>
      <c r="B657" s="57"/>
      <c r="C657" s="79"/>
      <c r="D657" s="71"/>
      <c r="E657" s="59"/>
      <c r="F657" s="59"/>
      <c r="G657" s="59"/>
      <c r="H657" s="60"/>
      <c r="I657" s="61"/>
      <c r="J657" s="60"/>
      <c r="K657" s="61"/>
      <c r="L657" s="139">
        <f>Inventory[[#This Row],[Sold - In-Store (Units)]]+Inventory[[#This Row],[Sold - Remotely (Units)]]</f>
        <v>0</v>
      </c>
      <c r="M657" s="141">
        <f>Inventory[[#This Row],[Sold - In-Store (Net Sales $)]]+Inventory[[#This Row],[Sold - Remotely (Net Sales $)]]</f>
        <v>0</v>
      </c>
      <c r="N657" s="60"/>
      <c r="O657" s="60"/>
      <c r="P657" s="60"/>
      <c r="Q657" s="60"/>
      <c r="R657" s="62"/>
      <c r="S657" s="63"/>
      <c r="T65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57" s="65"/>
      <c r="V657" s="66">
        <f>Inventory[[#This Row],[Net Weight/Unit]]*Inventory[[#This Row],[Closing Balance (Units)]]</f>
        <v>0</v>
      </c>
      <c r="W657" s="67">
        <f>Inventory[[#This Row],[Net Weight/Unit]]*Inventory[[#This Row],[Sold - Remotely (Units)]]</f>
        <v>0</v>
      </c>
      <c r="X657" s="67">
        <f>Inventory[[#This Row],[Net Weight/Unit]]*Inventory[[#This Row],[Sold - In-Store (Units)]]</f>
        <v>0</v>
      </c>
      <c r="Y657" s="67">
        <f>Inventory[[#This Row],[Net Weight/Unit]]*Inventory[[#This Row],[Sold - Total (Units)]]</f>
        <v>0</v>
      </c>
      <c r="Z657" s="70">
        <f>'Report Details'!$B$8</f>
        <v>0</v>
      </c>
      <c r="AA657" s="70">
        <f>'Report Details'!$B$9</f>
        <v>0</v>
      </c>
      <c r="AB657" s="70">
        <f>'Report Details'!$B$10</f>
        <v>0</v>
      </c>
      <c r="AC65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57" s="70">
        <f>'Report Details'!$B$11</f>
        <v>0</v>
      </c>
      <c r="AE657" s="70"/>
      <c r="AF657" s="70"/>
    </row>
    <row r="658" spans="1:32" ht="17.25" x14ac:dyDescent="0.3">
      <c r="A658" s="57"/>
      <c r="B658" s="57"/>
      <c r="C658" s="79"/>
      <c r="D658" s="71"/>
      <c r="E658" s="59"/>
      <c r="F658" s="59"/>
      <c r="G658" s="59"/>
      <c r="H658" s="60"/>
      <c r="I658" s="61"/>
      <c r="J658" s="60"/>
      <c r="K658" s="61"/>
      <c r="L658" s="139">
        <f>Inventory[[#This Row],[Sold - In-Store (Units)]]+Inventory[[#This Row],[Sold - Remotely (Units)]]</f>
        <v>0</v>
      </c>
      <c r="M658" s="141">
        <f>Inventory[[#This Row],[Sold - In-Store (Net Sales $)]]+Inventory[[#This Row],[Sold - Remotely (Net Sales $)]]</f>
        <v>0</v>
      </c>
      <c r="N658" s="60"/>
      <c r="O658" s="60"/>
      <c r="P658" s="60"/>
      <c r="Q658" s="60"/>
      <c r="R658" s="62"/>
      <c r="S658" s="63"/>
      <c r="T65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58" s="65"/>
      <c r="V658" s="66">
        <f>Inventory[[#This Row],[Net Weight/Unit]]*Inventory[[#This Row],[Closing Balance (Units)]]</f>
        <v>0</v>
      </c>
      <c r="W658" s="67">
        <f>Inventory[[#This Row],[Net Weight/Unit]]*Inventory[[#This Row],[Sold - Remotely (Units)]]</f>
        <v>0</v>
      </c>
      <c r="X658" s="67">
        <f>Inventory[[#This Row],[Net Weight/Unit]]*Inventory[[#This Row],[Sold - In-Store (Units)]]</f>
        <v>0</v>
      </c>
      <c r="Y658" s="67">
        <f>Inventory[[#This Row],[Net Weight/Unit]]*Inventory[[#This Row],[Sold - Total (Units)]]</f>
        <v>0</v>
      </c>
      <c r="Z658" s="70">
        <f>'Report Details'!$B$8</f>
        <v>0</v>
      </c>
      <c r="AA658" s="70">
        <f>'Report Details'!$B$9</f>
        <v>0</v>
      </c>
      <c r="AB658" s="70">
        <f>'Report Details'!$B$10</f>
        <v>0</v>
      </c>
      <c r="AC65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58" s="70">
        <f>'Report Details'!$B$11</f>
        <v>0</v>
      </c>
      <c r="AE658" s="70"/>
      <c r="AF658" s="70"/>
    </row>
    <row r="659" spans="1:32" ht="17.25" x14ac:dyDescent="0.3">
      <c r="A659" s="57"/>
      <c r="B659" s="57"/>
      <c r="C659" s="79"/>
      <c r="D659" s="71"/>
      <c r="E659" s="59"/>
      <c r="F659" s="59"/>
      <c r="G659" s="59"/>
      <c r="H659" s="60"/>
      <c r="I659" s="61"/>
      <c r="J659" s="60"/>
      <c r="K659" s="61"/>
      <c r="L659" s="139">
        <f>Inventory[[#This Row],[Sold - In-Store (Units)]]+Inventory[[#This Row],[Sold - Remotely (Units)]]</f>
        <v>0</v>
      </c>
      <c r="M659" s="141">
        <f>Inventory[[#This Row],[Sold - In-Store (Net Sales $)]]+Inventory[[#This Row],[Sold - Remotely (Net Sales $)]]</f>
        <v>0</v>
      </c>
      <c r="N659" s="60"/>
      <c r="O659" s="60"/>
      <c r="P659" s="60"/>
      <c r="Q659" s="60"/>
      <c r="R659" s="62"/>
      <c r="S659" s="63"/>
      <c r="T65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59" s="65"/>
      <c r="V659" s="66">
        <f>Inventory[[#This Row],[Net Weight/Unit]]*Inventory[[#This Row],[Closing Balance (Units)]]</f>
        <v>0</v>
      </c>
      <c r="W659" s="67">
        <f>Inventory[[#This Row],[Net Weight/Unit]]*Inventory[[#This Row],[Sold - Remotely (Units)]]</f>
        <v>0</v>
      </c>
      <c r="X659" s="67">
        <f>Inventory[[#This Row],[Net Weight/Unit]]*Inventory[[#This Row],[Sold - In-Store (Units)]]</f>
        <v>0</v>
      </c>
      <c r="Y659" s="67">
        <f>Inventory[[#This Row],[Net Weight/Unit]]*Inventory[[#This Row],[Sold - Total (Units)]]</f>
        <v>0</v>
      </c>
      <c r="Z659" s="70">
        <f>'Report Details'!$B$8</f>
        <v>0</v>
      </c>
      <c r="AA659" s="70">
        <f>'Report Details'!$B$9</f>
        <v>0</v>
      </c>
      <c r="AB659" s="70">
        <f>'Report Details'!$B$10</f>
        <v>0</v>
      </c>
      <c r="AC65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59" s="70">
        <f>'Report Details'!$B$11</f>
        <v>0</v>
      </c>
      <c r="AE659" s="70"/>
      <c r="AF659" s="70"/>
    </row>
    <row r="660" spans="1:32" ht="17.25" x14ac:dyDescent="0.3">
      <c r="A660" s="57"/>
      <c r="B660" s="57"/>
      <c r="C660" s="79"/>
      <c r="D660" s="71"/>
      <c r="E660" s="59"/>
      <c r="F660" s="59"/>
      <c r="G660" s="59"/>
      <c r="H660" s="60"/>
      <c r="I660" s="61"/>
      <c r="J660" s="60"/>
      <c r="K660" s="61"/>
      <c r="L660" s="139">
        <f>Inventory[[#This Row],[Sold - In-Store (Units)]]+Inventory[[#This Row],[Sold - Remotely (Units)]]</f>
        <v>0</v>
      </c>
      <c r="M660" s="141">
        <f>Inventory[[#This Row],[Sold - In-Store (Net Sales $)]]+Inventory[[#This Row],[Sold - Remotely (Net Sales $)]]</f>
        <v>0</v>
      </c>
      <c r="N660" s="60"/>
      <c r="O660" s="60"/>
      <c r="P660" s="60"/>
      <c r="Q660" s="60"/>
      <c r="R660" s="62"/>
      <c r="S660" s="63"/>
      <c r="T66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60" s="65"/>
      <c r="V660" s="66">
        <f>Inventory[[#This Row],[Net Weight/Unit]]*Inventory[[#This Row],[Closing Balance (Units)]]</f>
        <v>0</v>
      </c>
      <c r="W660" s="67">
        <f>Inventory[[#This Row],[Net Weight/Unit]]*Inventory[[#This Row],[Sold - Remotely (Units)]]</f>
        <v>0</v>
      </c>
      <c r="X660" s="67">
        <f>Inventory[[#This Row],[Net Weight/Unit]]*Inventory[[#This Row],[Sold - In-Store (Units)]]</f>
        <v>0</v>
      </c>
      <c r="Y660" s="67">
        <f>Inventory[[#This Row],[Net Weight/Unit]]*Inventory[[#This Row],[Sold - Total (Units)]]</f>
        <v>0</v>
      </c>
      <c r="Z660" s="70">
        <f>'Report Details'!$B$8</f>
        <v>0</v>
      </c>
      <c r="AA660" s="70">
        <f>'Report Details'!$B$9</f>
        <v>0</v>
      </c>
      <c r="AB660" s="70">
        <f>'Report Details'!$B$10</f>
        <v>0</v>
      </c>
      <c r="AC66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60" s="70">
        <f>'Report Details'!$B$11</f>
        <v>0</v>
      </c>
      <c r="AE660" s="70"/>
      <c r="AF660" s="70"/>
    </row>
    <row r="661" spans="1:32" ht="17.25" x14ac:dyDescent="0.3">
      <c r="A661" s="57"/>
      <c r="B661" s="57"/>
      <c r="C661" s="79"/>
      <c r="D661" s="71"/>
      <c r="E661" s="59"/>
      <c r="F661" s="59"/>
      <c r="G661" s="59"/>
      <c r="H661" s="60"/>
      <c r="I661" s="61"/>
      <c r="J661" s="60"/>
      <c r="K661" s="61"/>
      <c r="L661" s="139">
        <f>Inventory[[#This Row],[Sold - In-Store (Units)]]+Inventory[[#This Row],[Sold - Remotely (Units)]]</f>
        <v>0</v>
      </c>
      <c r="M661" s="141">
        <f>Inventory[[#This Row],[Sold - In-Store (Net Sales $)]]+Inventory[[#This Row],[Sold - Remotely (Net Sales $)]]</f>
        <v>0</v>
      </c>
      <c r="N661" s="60"/>
      <c r="O661" s="60"/>
      <c r="P661" s="60"/>
      <c r="Q661" s="60"/>
      <c r="R661" s="62"/>
      <c r="S661" s="63"/>
      <c r="T66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61" s="65"/>
      <c r="V661" s="66">
        <f>Inventory[[#This Row],[Net Weight/Unit]]*Inventory[[#This Row],[Closing Balance (Units)]]</f>
        <v>0</v>
      </c>
      <c r="W661" s="67">
        <f>Inventory[[#This Row],[Net Weight/Unit]]*Inventory[[#This Row],[Sold - Remotely (Units)]]</f>
        <v>0</v>
      </c>
      <c r="X661" s="67">
        <f>Inventory[[#This Row],[Net Weight/Unit]]*Inventory[[#This Row],[Sold - In-Store (Units)]]</f>
        <v>0</v>
      </c>
      <c r="Y661" s="67">
        <f>Inventory[[#This Row],[Net Weight/Unit]]*Inventory[[#This Row],[Sold - Total (Units)]]</f>
        <v>0</v>
      </c>
      <c r="Z661" s="70">
        <f>'Report Details'!$B$8</f>
        <v>0</v>
      </c>
      <c r="AA661" s="70">
        <f>'Report Details'!$B$9</f>
        <v>0</v>
      </c>
      <c r="AB661" s="70">
        <f>'Report Details'!$B$10</f>
        <v>0</v>
      </c>
      <c r="AC66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61" s="70">
        <f>'Report Details'!$B$11</f>
        <v>0</v>
      </c>
      <c r="AE661" s="70"/>
      <c r="AF661" s="70"/>
    </row>
    <row r="662" spans="1:32" ht="17.25" x14ac:dyDescent="0.3">
      <c r="A662" s="57"/>
      <c r="B662" s="57"/>
      <c r="C662" s="79"/>
      <c r="D662" s="71"/>
      <c r="E662" s="59"/>
      <c r="F662" s="59"/>
      <c r="G662" s="59"/>
      <c r="H662" s="60"/>
      <c r="I662" s="61"/>
      <c r="J662" s="60"/>
      <c r="K662" s="61"/>
      <c r="L662" s="139">
        <f>Inventory[[#This Row],[Sold - In-Store (Units)]]+Inventory[[#This Row],[Sold - Remotely (Units)]]</f>
        <v>0</v>
      </c>
      <c r="M662" s="141">
        <f>Inventory[[#This Row],[Sold - In-Store (Net Sales $)]]+Inventory[[#This Row],[Sold - Remotely (Net Sales $)]]</f>
        <v>0</v>
      </c>
      <c r="N662" s="60"/>
      <c r="O662" s="60"/>
      <c r="P662" s="60"/>
      <c r="Q662" s="60"/>
      <c r="R662" s="62"/>
      <c r="S662" s="63"/>
      <c r="T66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62" s="65"/>
      <c r="V662" s="66">
        <f>Inventory[[#This Row],[Net Weight/Unit]]*Inventory[[#This Row],[Closing Balance (Units)]]</f>
        <v>0</v>
      </c>
      <c r="W662" s="67">
        <f>Inventory[[#This Row],[Net Weight/Unit]]*Inventory[[#This Row],[Sold - Remotely (Units)]]</f>
        <v>0</v>
      </c>
      <c r="X662" s="67">
        <f>Inventory[[#This Row],[Net Weight/Unit]]*Inventory[[#This Row],[Sold - In-Store (Units)]]</f>
        <v>0</v>
      </c>
      <c r="Y662" s="67">
        <f>Inventory[[#This Row],[Net Weight/Unit]]*Inventory[[#This Row],[Sold - Total (Units)]]</f>
        <v>0</v>
      </c>
      <c r="Z662" s="70">
        <f>'Report Details'!$B$8</f>
        <v>0</v>
      </c>
      <c r="AA662" s="70">
        <f>'Report Details'!$B$9</f>
        <v>0</v>
      </c>
      <c r="AB662" s="70">
        <f>'Report Details'!$B$10</f>
        <v>0</v>
      </c>
      <c r="AC66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62" s="70">
        <f>'Report Details'!$B$11</f>
        <v>0</v>
      </c>
      <c r="AE662" s="70"/>
      <c r="AF662" s="70"/>
    </row>
    <row r="663" spans="1:32" ht="17.25" x14ac:dyDescent="0.3">
      <c r="A663" s="57"/>
      <c r="B663" s="57"/>
      <c r="C663" s="79"/>
      <c r="D663" s="71"/>
      <c r="E663" s="59"/>
      <c r="F663" s="59"/>
      <c r="G663" s="59"/>
      <c r="H663" s="60"/>
      <c r="I663" s="61"/>
      <c r="J663" s="60"/>
      <c r="K663" s="61"/>
      <c r="L663" s="139">
        <f>Inventory[[#This Row],[Sold - In-Store (Units)]]+Inventory[[#This Row],[Sold - Remotely (Units)]]</f>
        <v>0</v>
      </c>
      <c r="M663" s="141">
        <f>Inventory[[#This Row],[Sold - In-Store (Net Sales $)]]+Inventory[[#This Row],[Sold - Remotely (Net Sales $)]]</f>
        <v>0</v>
      </c>
      <c r="N663" s="60"/>
      <c r="O663" s="60"/>
      <c r="P663" s="60"/>
      <c r="Q663" s="60"/>
      <c r="R663" s="62"/>
      <c r="S663" s="63"/>
      <c r="T66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63" s="65"/>
      <c r="V663" s="66">
        <f>Inventory[[#This Row],[Net Weight/Unit]]*Inventory[[#This Row],[Closing Balance (Units)]]</f>
        <v>0</v>
      </c>
      <c r="W663" s="67">
        <f>Inventory[[#This Row],[Net Weight/Unit]]*Inventory[[#This Row],[Sold - Remotely (Units)]]</f>
        <v>0</v>
      </c>
      <c r="X663" s="67">
        <f>Inventory[[#This Row],[Net Weight/Unit]]*Inventory[[#This Row],[Sold - In-Store (Units)]]</f>
        <v>0</v>
      </c>
      <c r="Y663" s="67">
        <f>Inventory[[#This Row],[Net Weight/Unit]]*Inventory[[#This Row],[Sold - Total (Units)]]</f>
        <v>0</v>
      </c>
      <c r="Z663" s="70">
        <f>'Report Details'!$B$8</f>
        <v>0</v>
      </c>
      <c r="AA663" s="70">
        <f>'Report Details'!$B$9</f>
        <v>0</v>
      </c>
      <c r="AB663" s="70">
        <f>'Report Details'!$B$10</f>
        <v>0</v>
      </c>
      <c r="AC66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63" s="70">
        <f>'Report Details'!$B$11</f>
        <v>0</v>
      </c>
      <c r="AE663" s="70"/>
      <c r="AF663" s="70"/>
    </row>
    <row r="664" spans="1:32" ht="17.25" x14ac:dyDescent="0.3">
      <c r="A664" s="57"/>
      <c r="B664" s="57"/>
      <c r="C664" s="79"/>
      <c r="D664" s="71"/>
      <c r="E664" s="59"/>
      <c r="F664" s="59"/>
      <c r="G664" s="59"/>
      <c r="H664" s="60"/>
      <c r="I664" s="61"/>
      <c r="J664" s="60"/>
      <c r="K664" s="61"/>
      <c r="L664" s="139">
        <f>Inventory[[#This Row],[Sold - In-Store (Units)]]+Inventory[[#This Row],[Sold - Remotely (Units)]]</f>
        <v>0</v>
      </c>
      <c r="M664" s="141">
        <f>Inventory[[#This Row],[Sold - In-Store (Net Sales $)]]+Inventory[[#This Row],[Sold - Remotely (Net Sales $)]]</f>
        <v>0</v>
      </c>
      <c r="N664" s="60"/>
      <c r="O664" s="60"/>
      <c r="P664" s="60"/>
      <c r="Q664" s="60"/>
      <c r="R664" s="62"/>
      <c r="S664" s="63"/>
      <c r="T66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64" s="65"/>
      <c r="V664" s="66">
        <f>Inventory[[#This Row],[Net Weight/Unit]]*Inventory[[#This Row],[Closing Balance (Units)]]</f>
        <v>0</v>
      </c>
      <c r="W664" s="67">
        <f>Inventory[[#This Row],[Net Weight/Unit]]*Inventory[[#This Row],[Sold - Remotely (Units)]]</f>
        <v>0</v>
      </c>
      <c r="X664" s="67">
        <f>Inventory[[#This Row],[Net Weight/Unit]]*Inventory[[#This Row],[Sold - In-Store (Units)]]</f>
        <v>0</v>
      </c>
      <c r="Y664" s="67">
        <f>Inventory[[#This Row],[Net Weight/Unit]]*Inventory[[#This Row],[Sold - Total (Units)]]</f>
        <v>0</v>
      </c>
      <c r="Z664" s="70">
        <f>'Report Details'!$B$8</f>
        <v>0</v>
      </c>
      <c r="AA664" s="70">
        <f>'Report Details'!$B$9</f>
        <v>0</v>
      </c>
      <c r="AB664" s="70">
        <f>'Report Details'!$B$10</f>
        <v>0</v>
      </c>
      <c r="AC66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64" s="70">
        <f>'Report Details'!$B$11</f>
        <v>0</v>
      </c>
      <c r="AE664" s="70"/>
      <c r="AF664" s="70"/>
    </row>
    <row r="665" spans="1:32" ht="17.25" x14ac:dyDescent="0.3">
      <c r="A665" s="57"/>
      <c r="B665" s="57"/>
      <c r="C665" s="79"/>
      <c r="D665" s="71"/>
      <c r="E665" s="59"/>
      <c r="F665" s="59"/>
      <c r="G665" s="59"/>
      <c r="H665" s="60"/>
      <c r="I665" s="61"/>
      <c r="J665" s="60"/>
      <c r="K665" s="61"/>
      <c r="L665" s="139">
        <f>Inventory[[#This Row],[Sold - In-Store (Units)]]+Inventory[[#This Row],[Sold - Remotely (Units)]]</f>
        <v>0</v>
      </c>
      <c r="M665" s="141">
        <f>Inventory[[#This Row],[Sold - In-Store (Net Sales $)]]+Inventory[[#This Row],[Sold - Remotely (Net Sales $)]]</f>
        <v>0</v>
      </c>
      <c r="N665" s="60"/>
      <c r="O665" s="60"/>
      <c r="P665" s="60"/>
      <c r="Q665" s="60"/>
      <c r="R665" s="62"/>
      <c r="S665" s="63"/>
      <c r="T66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65" s="65"/>
      <c r="V665" s="66">
        <f>Inventory[[#This Row],[Net Weight/Unit]]*Inventory[[#This Row],[Closing Balance (Units)]]</f>
        <v>0</v>
      </c>
      <c r="W665" s="67">
        <f>Inventory[[#This Row],[Net Weight/Unit]]*Inventory[[#This Row],[Sold - Remotely (Units)]]</f>
        <v>0</v>
      </c>
      <c r="X665" s="67">
        <f>Inventory[[#This Row],[Net Weight/Unit]]*Inventory[[#This Row],[Sold - In-Store (Units)]]</f>
        <v>0</v>
      </c>
      <c r="Y665" s="67">
        <f>Inventory[[#This Row],[Net Weight/Unit]]*Inventory[[#This Row],[Sold - Total (Units)]]</f>
        <v>0</v>
      </c>
      <c r="Z665" s="70">
        <f>'Report Details'!$B$8</f>
        <v>0</v>
      </c>
      <c r="AA665" s="70">
        <f>'Report Details'!$B$9</f>
        <v>0</v>
      </c>
      <c r="AB665" s="70">
        <f>'Report Details'!$B$10</f>
        <v>0</v>
      </c>
      <c r="AC66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65" s="70">
        <f>'Report Details'!$B$11</f>
        <v>0</v>
      </c>
      <c r="AE665" s="70"/>
      <c r="AF665" s="70"/>
    </row>
    <row r="666" spans="1:32" ht="17.25" x14ac:dyDescent="0.3">
      <c r="A666" s="57"/>
      <c r="B666" s="57"/>
      <c r="C666" s="79"/>
      <c r="D666" s="71"/>
      <c r="E666" s="59"/>
      <c r="F666" s="59"/>
      <c r="G666" s="59"/>
      <c r="H666" s="60"/>
      <c r="I666" s="61"/>
      <c r="J666" s="60"/>
      <c r="K666" s="61"/>
      <c r="L666" s="139">
        <f>Inventory[[#This Row],[Sold - In-Store (Units)]]+Inventory[[#This Row],[Sold - Remotely (Units)]]</f>
        <v>0</v>
      </c>
      <c r="M666" s="141">
        <f>Inventory[[#This Row],[Sold - In-Store (Net Sales $)]]+Inventory[[#This Row],[Sold - Remotely (Net Sales $)]]</f>
        <v>0</v>
      </c>
      <c r="N666" s="60"/>
      <c r="O666" s="60"/>
      <c r="P666" s="60"/>
      <c r="Q666" s="60"/>
      <c r="R666" s="62"/>
      <c r="S666" s="63"/>
      <c r="T66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66" s="65"/>
      <c r="V666" s="66">
        <f>Inventory[[#This Row],[Net Weight/Unit]]*Inventory[[#This Row],[Closing Balance (Units)]]</f>
        <v>0</v>
      </c>
      <c r="W666" s="67">
        <f>Inventory[[#This Row],[Net Weight/Unit]]*Inventory[[#This Row],[Sold - Remotely (Units)]]</f>
        <v>0</v>
      </c>
      <c r="X666" s="67">
        <f>Inventory[[#This Row],[Net Weight/Unit]]*Inventory[[#This Row],[Sold - In-Store (Units)]]</f>
        <v>0</v>
      </c>
      <c r="Y666" s="67">
        <f>Inventory[[#This Row],[Net Weight/Unit]]*Inventory[[#This Row],[Sold - Total (Units)]]</f>
        <v>0</v>
      </c>
      <c r="Z666" s="70">
        <f>'Report Details'!$B$8</f>
        <v>0</v>
      </c>
      <c r="AA666" s="70">
        <f>'Report Details'!$B$9</f>
        <v>0</v>
      </c>
      <c r="AB666" s="70">
        <f>'Report Details'!$B$10</f>
        <v>0</v>
      </c>
      <c r="AC66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66" s="70">
        <f>'Report Details'!$B$11</f>
        <v>0</v>
      </c>
      <c r="AE666" s="70"/>
      <c r="AF666" s="70"/>
    </row>
    <row r="667" spans="1:32" ht="17.25" x14ac:dyDescent="0.3">
      <c r="A667" s="57"/>
      <c r="B667" s="57"/>
      <c r="C667" s="79"/>
      <c r="D667" s="71"/>
      <c r="E667" s="59"/>
      <c r="F667" s="59"/>
      <c r="G667" s="59"/>
      <c r="H667" s="60"/>
      <c r="I667" s="61"/>
      <c r="J667" s="60"/>
      <c r="K667" s="61"/>
      <c r="L667" s="139">
        <f>Inventory[[#This Row],[Sold - In-Store (Units)]]+Inventory[[#This Row],[Sold - Remotely (Units)]]</f>
        <v>0</v>
      </c>
      <c r="M667" s="141">
        <f>Inventory[[#This Row],[Sold - In-Store (Net Sales $)]]+Inventory[[#This Row],[Sold - Remotely (Net Sales $)]]</f>
        <v>0</v>
      </c>
      <c r="N667" s="60"/>
      <c r="O667" s="60"/>
      <c r="P667" s="60"/>
      <c r="Q667" s="60"/>
      <c r="R667" s="62"/>
      <c r="S667" s="63"/>
      <c r="T66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67" s="65"/>
      <c r="V667" s="66">
        <f>Inventory[[#This Row],[Net Weight/Unit]]*Inventory[[#This Row],[Closing Balance (Units)]]</f>
        <v>0</v>
      </c>
      <c r="W667" s="67">
        <f>Inventory[[#This Row],[Net Weight/Unit]]*Inventory[[#This Row],[Sold - Remotely (Units)]]</f>
        <v>0</v>
      </c>
      <c r="X667" s="67">
        <f>Inventory[[#This Row],[Net Weight/Unit]]*Inventory[[#This Row],[Sold - In-Store (Units)]]</f>
        <v>0</v>
      </c>
      <c r="Y667" s="67">
        <f>Inventory[[#This Row],[Net Weight/Unit]]*Inventory[[#This Row],[Sold - Total (Units)]]</f>
        <v>0</v>
      </c>
      <c r="Z667" s="70">
        <f>'Report Details'!$B$8</f>
        <v>0</v>
      </c>
      <c r="AA667" s="70">
        <f>'Report Details'!$B$9</f>
        <v>0</v>
      </c>
      <c r="AB667" s="70">
        <f>'Report Details'!$B$10</f>
        <v>0</v>
      </c>
      <c r="AC66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67" s="70">
        <f>'Report Details'!$B$11</f>
        <v>0</v>
      </c>
      <c r="AE667" s="70"/>
      <c r="AF667" s="70"/>
    </row>
    <row r="668" spans="1:32" ht="17.25" x14ac:dyDescent="0.3">
      <c r="A668" s="57"/>
      <c r="B668" s="57"/>
      <c r="C668" s="79"/>
      <c r="D668" s="71"/>
      <c r="E668" s="59"/>
      <c r="F668" s="59"/>
      <c r="G668" s="59"/>
      <c r="H668" s="60"/>
      <c r="I668" s="61"/>
      <c r="J668" s="60"/>
      <c r="K668" s="61"/>
      <c r="L668" s="139">
        <f>Inventory[[#This Row],[Sold - In-Store (Units)]]+Inventory[[#This Row],[Sold - Remotely (Units)]]</f>
        <v>0</v>
      </c>
      <c r="M668" s="141">
        <f>Inventory[[#This Row],[Sold - In-Store (Net Sales $)]]+Inventory[[#This Row],[Sold - Remotely (Net Sales $)]]</f>
        <v>0</v>
      </c>
      <c r="N668" s="60"/>
      <c r="O668" s="60"/>
      <c r="P668" s="60"/>
      <c r="Q668" s="60"/>
      <c r="R668" s="62"/>
      <c r="S668" s="63"/>
      <c r="T66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68" s="65"/>
      <c r="V668" s="66">
        <f>Inventory[[#This Row],[Net Weight/Unit]]*Inventory[[#This Row],[Closing Balance (Units)]]</f>
        <v>0</v>
      </c>
      <c r="W668" s="67">
        <f>Inventory[[#This Row],[Net Weight/Unit]]*Inventory[[#This Row],[Sold - Remotely (Units)]]</f>
        <v>0</v>
      </c>
      <c r="X668" s="67">
        <f>Inventory[[#This Row],[Net Weight/Unit]]*Inventory[[#This Row],[Sold - In-Store (Units)]]</f>
        <v>0</v>
      </c>
      <c r="Y668" s="67">
        <f>Inventory[[#This Row],[Net Weight/Unit]]*Inventory[[#This Row],[Sold - Total (Units)]]</f>
        <v>0</v>
      </c>
      <c r="Z668" s="70">
        <f>'Report Details'!$B$8</f>
        <v>0</v>
      </c>
      <c r="AA668" s="70">
        <f>'Report Details'!$B$9</f>
        <v>0</v>
      </c>
      <c r="AB668" s="70">
        <f>'Report Details'!$B$10</f>
        <v>0</v>
      </c>
      <c r="AC66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68" s="70">
        <f>'Report Details'!$B$11</f>
        <v>0</v>
      </c>
      <c r="AE668" s="70"/>
      <c r="AF668" s="70"/>
    </row>
    <row r="669" spans="1:32" ht="17.25" x14ac:dyDescent="0.3">
      <c r="A669" s="57"/>
      <c r="B669" s="57"/>
      <c r="C669" s="79"/>
      <c r="D669" s="71"/>
      <c r="E669" s="59"/>
      <c r="F669" s="59"/>
      <c r="G669" s="59"/>
      <c r="H669" s="60"/>
      <c r="I669" s="61"/>
      <c r="J669" s="60"/>
      <c r="K669" s="61"/>
      <c r="L669" s="139">
        <f>Inventory[[#This Row],[Sold - In-Store (Units)]]+Inventory[[#This Row],[Sold - Remotely (Units)]]</f>
        <v>0</v>
      </c>
      <c r="M669" s="141">
        <f>Inventory[[#This Row],[Sold - In-Store (Net Sales $)]]+Inventory[[#This Row],[Sold - Remotely (Net Sales $)]]</f>
        <v>0</v>
      </c>
      <c r="N669" s="60"/>
      <c r="O669" s="60"/>
      <c r="P669" s="60"/>
      <c r="Q669" s="60"/>
      <c r="R669" s="62"/>
      <c r="S669" s="63"/>
      <c r="T66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69" s="65"/>
      <c r="V669" s="66">
        <f>Inventory[[#This Row],[Net Weight/Unit]]*Inventory[[#This Row],[Closing Balance (Units)]]</f>
        <v>0</v>
      </c>
      <c r="W669" s="67">
        <f>Inventory[[#This Row],[Net Weight/Unit]]*Inventory[[#This Row],[Sold - Remotely (Units)]]</f>
        <v>0</v>
      </c>
      <c r="X669" s="67">
        <f>Inventory[[#This Row],[Net Weight/Unit]]*Inventory[[#This Row],[Sold - In-Store (Units)]]</f>
        <v>0</v>
      </c>
      <c r="Y669" s="67">
        <f>Inventory[[#This Row],[Net Weight/Unit]]*Inventory[[#This Row],[Sold - Total (Units)]]</f>
        <v>0</v>
      </c>
      <c r="Z669" s="70">
        <f>'Report Details'!$B$8</f>
        <v>0</v>
      </c>
      <c r="AA669" s="70">
        <f>'Report Details'!$B$9</f>
        <v>0</v>
      </c>
      <c r="AB669" s="70">
        <f>'Report Details'!$B$10</f>
        <v>0</v>
      </c>
      <c r="AC66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69" s="70">
        <f>'Report Details'!$B$11</f>
        <v>0</v>
      </c>
      <c r="AE669" s="70"/>
      <c r="AF669" s="70"/>
    </row>
    <row r="670" spans="1:32" ht="17.25" x14ac:dyDescent="0.3">
      <c r="A670" s="57"/>
      <c r="B670" s="57"/>
      <c r="C670" s="79"/>
      <c r="D670" s="71"/>
      <c r="E670" s="59"/>
      <c r="F670" s="59"/>
      <c r="G670" s="59"/>
      <c r="H670" s="60"/>
      <c r="I670" s="61"/>
      <c r="J670" s="60"/>
      <c r="K670" s="61"/>
      <c r="L670" s="139">
        <f>Inventory[[#This Row],[Sold - In-Store (Units)]]+Inventory[[#This Row],[Sold - Remotely (Units)]]</f>
        <v>0</v>
      </c>
      <c r="M670" s="141">
        <f>Inventory[[#This Row],[Sold - In-Store (Net Sales $)]]+Inventory[[#This Row],[Sold - Remotely (Net Sales $)]]</f>
        <v>0</v>
      </c>
      <c r="N670" s="60"/>
      <c r="O670" s="60"/>
      <c r="P670" s="60"/>
      <c r="Q670" s="60"/>
      <c r="R670" s="62"/>
      <c r="S670" s="63"/>
      <c r="T67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70" s="65"/>
      <c r="V670" s="66">
        <f>Inventory[[#This Row],[Net Weight/Unit]]*Inventory[[#This Row],[Closing Balance (Units)]]</f>
        <v>0</v>
      </c>
      <c r="W670" s="67">
        <f>Inventory[[#This Row],[Net Weight/Unit]]*Inventory[[#This Row],[Sold - Remotely (Units)]]</f>
        <v>0</v>
      </c>
      <c r="X670" s="67">
        <f>Inventory[[#This Row],[Net Weight/Unit]]*Inventory[[#This Row],[Sold - In-Store (Units)]]</f>
        <v>0</v>
      </c>
      <c r="Y670" s="67">
        <f>Inventory[[#This Row],[Net Weight/Unit]]*Inventory[[#This Row],[Sold - Total (Units)]]</f>
        <v>0</v>
      </c>
      <c r="Z670" s="70">
        <f>'Report Details'!$B$8</f>
        <v>0</v>
      </c>
      <c r="AA670" s="70">
        <f>'Report Details'!$B$9</f>
        <v>0</v>
      </c>
      <c r="AB670" s="70">
        <f>'Report Details'!$B$10</f>
        <v>0</v>
      </c>
      <c r="AC67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70" s="70">
        <f>'Report Details'!$B$11</f>
        <v>0</v>
      </c>
      <c r="AE670" s="70"/>
      <c r="AF670" s="70"/>
    </row>
    <row r="671" spans="1:32" ht="17.25" x14ac:dyDescent="0.3">
      <c r="A671" s="57"/>
      <c r="B671" s="57"/>
      <c r="C671" s="79"/>
      <c r="D671" s="71"/>
      <c r="E671" s="59"/>
      <c r="F671" s="59"/>
      <c r="G671" s="59"/>
      <c r="H671" s="60"/>
      <c r="I671" s="61"/>
      <c r="J671" s="60"/>
      <c r="K671" s="61"/>
      <c r="L671" s="139">
        <f>Inventory[[#This Row],[Sold - In-Store (Units)]]+Inventory[[#This Row],[Sold - Remotely (Units)]]</f>
        <v>0</v>
      </c>
      <c r="M671" s="141">
        <f>Inventory[[#This Row],[Sold - In-Store (Net Sales $)]]+Inventory[[#This Row],[Sold - Remotely (Net Sales $)]]</f>
        <v>0</v>
      </c>
      <c r="N671" s="60"/>
      <c r="O671" s="60"/>
      <c r="P671" s="60"/>
      <c r="Q671" s="60"/>
      <c r="R671" s="62"/>
      <c r="S671" s="63"/>
      <c r="T67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71" s="65"/>
      <c r="V671" s="66">
        <f>Inventory[[#This Row],[Net Weight/Unit]]*Inventory[[#This Row],[Closing Balance (Units)]]</f>
        <v>0</v>
      </c>
      <c r="W671" s="67">
        <f>Inventory[[#This Row],[Net Weight/Unit]]*Inventory[[#This Row],[Sold - Remotely (Units)]]</f>
        <v>0</v>
      </c>
      <c r="X671" s="67">
        <f>Inventory[[#This Row],[Net Weight/Unit]]*Inventory[[#This Row],[Sold - In-Store (Units)]]</f>
        <v>0</v>
      </c>
      <c r="Y671" s="67">
        <f>Inventory[[#This Row],[Net Weight/Unit]]*Inventory[[#This Row],[Sold - Total (Units)]]</f>
        <v>0</v>
      </c>
      <c r="Z671" s="70">
        <f>'Report Details'!$B$8</f>
        <v>0</v>
      </c>
      <c r="AA671" s="70">
        <f>'Report Details'!$B$9</f>
        <v>0</v>
      </c>
      <c r="AB671" s="70">
        <f>'Report Details'!$B$10</f>
        <v>0</v>
      </c>
      <c r="AC67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71" s="70">
        <f>'Report Details'!$B$11</f>
        <v>0</v>
      </c>
      <c r="AE671" s="70"/>
      <c r="AF671" s="70"/>
    </row>
    <row r="672" spans="1:32" ht="17.25" x14ac:dyDescent="0.3">
      <c r="A672" s="57"/>
      <c r="B672" s="57"/>
      <c r="C672" s="79"/>
      <c r="D672" s="71"/>
      <c r="E672" s="59"/>
      <c r="F672" s="59"/>
      <c r="G672" s="59"/>
      <c r="H672" s="60"/>
      <c r="I672" s="61"/>
      <c r="J672" s="60"/>
      <c r="K672" s="61"/>
      <c r="L672" s="139">
        <f>Inventory[[#This Row],[Sold - In-Store (Units)]]+Inventory[[#This Row],[Sold - Remotely (Units)]]</f>
        <v>0</v>
      </c>
      <c r="M672" s="141">
        <f>Inventory[[#This Row],[Sold - In-Store (Net Sales $)]]+Inventory[[#This Row],[Sold - Remotely (Net Sales $)]]</f>
        <v>0</v>
      </c>
      <c r="N672" s="60"/>
      <c r="O672" s="60"/>
      <c r="P672" s="60"/>
      <c r="Q672" s="60"/>
      <c r="R672" s="62"/>
      <c r="S672" s="63"/>
      <c r="T67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72" s="65"/>
      <c r="V672" s="66">
        <f>Inventory[[#This Row],[Net Weight/Unit]]*Inventory[[#This Row],[Closing Balance (Units)]]</f>
        <v>0</v>
      </c>
      <c r="W672" s="67">
        <f>Inventory[[#This Row],[Net Weight/Unit]]*Inventory[[#This Row],[Sold - Remotely (Units)]]</f>
        <v>0</v>
      </c>
      <c r="X672" s="67">
        <f>Inventory[[#This Row],[Net Weight/Unit]]*Inventory[[#This Row],[Sold - In-Store (Units)]]</f>
        <v>0</v>
      </c>
      <c r="Y672" s="67">
        <f>Inventory[[#This Row],[Net Weight/Unit]]*Inventory[[#This Row],[Sold - Total (Units)]]</f>
        <v>0</v>
      </c>
      <c r="Z672" s="70">
        <f>'Report Details'!$B$8</f>
        <v>0</v>
      </c>
      <c r="AA672" s="70">
        <f>'Report Details'!$B$9</f>
        <v>0</v>
      </c>
      <c r="AB672" s="70">
        <f>'Report Details'!$B$10</f>
        <v>0</v>
      </c>
      <c r="AC67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72" s="70">
        <f>'Report Details'!$B$11</f>
        <v>0</v>
      </c>
      <c r="AE672" s="70"/>
      <c r="AF672" s="70"/>
    </row>
    <row r="673" spans="1:32" ht="17.25" x14ac:dyDescent="0.3">
      <c r="A673" s="57"/>
      <c r="B673" s="57"/>
      <c r="C673" s="79"/>
      <c r="D673" s="71"/>
      <c r="E673" s="59"/>
      <c r="F673" s="59"/>
      <c r="G673" s="59"/>
      <c r="H673" s="60"/>
      <c r="I673" s="61"/>
      <c r="J673" s="60"/>
      <c r="K673" s="61"/>
      <c r="L673" s="139">
        <f>Inventory[[#This Row],[Sold - In-Store (Units)]]+Inventory[[#This Row],[Sold - Remotely (Units)]]</f>
        <v>0</v>
      </c>
      <c r="M673" s="141">
        <f>Inventory[[#This Row],[Sold - In-Store (Net Sales $)]]+Inventory[[#This Row],[Sold - Remotely (Net Sales $)]]</f>
        <v>0</v>
      </c>
      <c r="N673" s="60"/>
      <c r="O673" s="60"/>
      <c r="P673" s="60"/>
      <c r="Q673" s="60"/>
      <c r="R673" s="62"/>
      <c r="S673" s="63"/>
      <c r="T67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73" s="65"/>
      <c r="V673" s="66">
        <f>Inventory[[#This Row],[Net Weight/Unit]]*Inventory[[#This Row],[Closing Balance (Units)]]</f>
        <v>0</v>
      </c>
      <c r="W673" s="67">
        <f>Inventory[[#This Row],[Net Weight/Unit]]*Inventory[[#This Row],[Sold - Remotely (Units)]]</f>
        <v>0</v>
      </c>
      <c r="X673" s="67">
        <f>Inventory[[#This Row],[Net Weight/Unit]]*Inventory[[#This Row],[Sold - In-Store (Units)]]</f>
        <v>0</v>
      </c>
      <c r="Y673" s="67">
        <f>Inventory[[#This Row],[Net Weight/Unit]]*Inventory[[#This Row],[Sold - Total (Units)]]</f>
        <v>0</v>
      </c>
      <c r="Z673" s="70">
        <f>'Report Details'!$B$8</f>
        <v>0</v>
      </c>
      <c r="AA673" s="70">
        <f>'Report Details'!$B$9</f>
        <v>0</v>
      </c>
      <c r="AB673" s="70">
        <f>'Report Details'!$B$10</f>
        <v>0</v>
      </c>
      <c r="AC67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73" s="70">
        <f>'Report Details'!$B$11</f>
        <v>0</v>
      </c>
      <c r="AE673" s="70"/>
      <c r="AF673" s="70"/>
    </row>
    <row r="674" spans="1:32" ht="17.25" x14ac:dyDescent="0.3">
      <c r="A674" s="57"/>
      <c r="B674" s="57"/>
      <c r="C674" s="79"/>
      <c r="D674" s="71"/>
      <c r="E674" s="59"/>
      <c r="F674" s="59"/>
      <c r="G674" s="59"/>
      <c r="H674" s="60"/>
      <c r="I674" s="61"/>
      <c r="J674" s="60"/>
      <c r="K674" s="61"/>
      <c r="L674" s="139">
        <f>Inventory[[#This Row],[Sold - In-Store (Units)]]+Inventory[[#This Row],[Sold - Remotely (Units)]]</f>
        <v>0</v>
      </c>
      <c r="M674" s="141">
        <f>Inventory[[#This Row],[Sold - In-Store (Net Sales $)]]+Inventory[[#This Row],[Sold - Remotely (Net Sales $)]]</f>
        <v>0</v>
      </c>
      <c r="N674" s="60"/>
      <c r="O674" s="60"/>
      <c r="P674" s="60"/>
      <c r="Q674" s="60"/>
      <c r="R674" s="62"/>
      <c r="S674" s="63"/>
      <c r="T67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74" s="65"/>
      <c r="V674" s="66">
        <f>Inventory[[#This Row],[Net Weight/Unit]]*Inventory[[#This Row],[Closing Balance (Units)]]</f>
        <v>0</v>
      </c>
      <c r="W674" s="67">
        <f>Inventory[[#This Row],[Net Weight/Unit]]*Inventory[[#This Row],[Sold - Remotely (Units)]]</f>
        <v>0</v>
      </c>
      <c r="X674" s="67">
        <f>Inventory[[#This Row],[Net Weight/Unit]]*Inventory[[#This Row],[Sold - In-Store (Units)]]</f>
        <v>0</v>
      </c>
      <c r="Y674" s="67">
        <f>Inventory[[#This Row],[Net Weight/Unit]]*Inventory[[#This Row],[Sold - Total (Units)]]</f>
        <v>0</v>
      </c>
      <c r="Z674" s="70">
        <f>'Report Details'!$B$8</f>
        <v>0</v>
      </c>
      <c r="AA674" s="70">
        <f>'Report Details'!$B$9</f>
        <v>0</v>
      </c>
      <c r="AB674" s="70">
        <f>'Report Details'!$B$10</f>
        <v>0</v>
      </c>
      <c r="AC67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74" s="70">
        <f>'Report Details'!$B$11</f>
        <v>0</v>
      </c>
      <c r="AE674" s="70"/>
      <c r="AF674" s="70"/>
    </row>
    <row r="675" spans="1:32" ht="17.25" x14ac:dyDescent="0.3">
      <c r="A675" s="57"/>
      <c r="B675" s="57"/>
      <c r="C675" s="79"/>
      <c r="D675" s="71"/>
      <c r="E675" s="59"/>
      <c r="F675" s="59"/>
      <c r="G675" s="59"/>
      <c r="H675" s="60"/>
      <c r="I675" s="61"/>
      <c r="J675" s="60"/>
      <c r="K675" s="61"/>
      <c r="L675" s="139">
        <f>Inventory[[#This Row],[Sold - In-Store (Units)]]+Inventory[[#This Row],[Sold - Remotely (Units)]]</f>
        <v>0</v>
      </c>
      <c r="M675" s="141">
        <f>Inventory[[#This Row],[Sold - In-Store (Net Sales $)]]+Inventory[[#This Row],[Sold - Remotely (Net Sales $)]]</f>
        <v>0</v>
      </c>
      <c r="N675" s="60"/>
      <c r="O675" s="60"/>
      <c r="P675" s="60"/>
      <c r="Q675" s="60"/>
      <c r="R675" s="62"/>
      <c r="S675" s="63"/>
      <c r="T67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75" s="65"/>
      <c r="V675" s="66">
        <f>Inventory[[#This Row],[Net Weight/Unit]]*Inventory[[#This Row],[Closing Balance (Units)]]</f>
        <v>0</v>
      </c>
      <c r="W675" s="67">
        <f>Inventory[[#This Row],[Net Weight/Unit]]*Inventory[[#This Row],[Sold - Remotely (Units)]]</f>
        <v>0</v>
      </c>
      <c r="X675" s="67">
        <f>Inventory[[#This Row],[Net Weight/Unit]]*Inventory[[#This Row],[Sold - In-Store (Units)]]</f>
        <v>0</v>
      </c>
      <c r="Y675" s="67">
        <f>Inventory[[#This Row],[Net Weight/Unit]]*Inventory[[#This Row],[Sold - Total (Units)]]</f>
        <v>0</v>
      </c>
      <c r="Z675" s="70">
        <f>'Report Details'!$B$8</f>
        <v>0</v>
      </c>
      <c r="AA675" s="70">
        <f>'Report Details'!$B$9</f>
        <v>0</v>
      </c>
      <c r="AB675" s="70">
        <f>'Report Details'!$B$10</f>
        <v>0</v>
      </c>
      <c r="AC67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75" s="70">
        <f>'Report Details'!$B$11</f>
        <v>0</v>
      </c>
      <c r="AE675" s="70"/>
      <c r="AF675" s="70"/>
    </row>
    <row r="676" spans="1:32" ht="17.25" x14ac:dyDescent="0.3">
      <c r="A676" s="57"/>
      <c r="B676" s="57"/>
      <c r="C676" s="79"/>
      <c r="D676" s="71"/>
      <c r="E676" s="59"/>
      <c r="F676" s="59"/>
      <c r="G676" s="59"/>
      <c r="H676" s="60"/>
      <c r="I676" s="61"/>
      <c r="J676" s="60"/>
      <c r="K676" s="61"/>
      <c r="L676" s="139">
        <f>Inventory[[#This Row],[Sold - In-Store (Units)]]+Inventory[[#This Row],[Sold - Remotely (Units)]]</f>
        <v>0</v>
      </c>
      <c r="M676" s="141">
        <f>Inventory[[#This Row],[Sold - In-Store (Net Sales $)]]+Inventory[[#This Row],[Sold - Remotely (Net Sales $)]]</f>
        <v>0</v>
      </c>
      <c r="N676" s="60"/>
      <c r="O676" s="60"/>
      <c r="P676" s="60"/>
      <c r="Q676" s="60"/>
      <c r="R676" s="62"/>
      <c r="S676" s="63"/>
      <c r="T67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76" s="65"/>
      <c r="V676" s="66">
        <f>Inventory[[#This Row],[Net Weight/Unit]]*Inventory[[#This Row],[Closing Balance (Units)]]</f>
        <v>0</v>
      </c>
      <c r="W676" s="67">
        <f>Inventory[[#This Row],[Net Weight/Unit]]*Inventory[[#This Row],[Sold - Remotely (Units)]]</f>
        <v>0</v>
      </c>
      <c r="X676" s="67">
        <f>Inventory[[#This Row],[Net Weight/Unit]]*Inventory[[#This Row],[Sold - In-Store (Units)]]</f>
        <v>0</v>
      </c>
      <c r="Y676" s="67">
        <f>Inventory[[#This Row],[Net Weight/Unit]]*Inventory[[#This Row],[Sold - Total (Units)]]</f>
        <v>0</v>
      </c>
      <c r="Z676" s="70">
        <f>'Report Details'!$B$8</f>
        <v>0</v>
      </c>
      <c r="AA676" s="70">
        <f>'Report Details'!$B$9</f>
        <v>0</v>
      </c>
      <c r="AB676" s="70">
        <f>'Report Details'!$B$10</f>
        <v>0</v>
      </c>
      <c r="AC67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76" s="70">
        <f>'Report Details'!$B$11</f>
        <v>0</v>
      </c>
      <c r="AE676" s="70"/>
      <c r="AF676" s="70"/>
    </row>
    <row r="677" spans="1:32" ht="17.25" x14ac:dyDescent="0.3">
      <c r="A677" s="57"/>
      <c r="B677" s="57"/>
      <c r="C677" s="79"/>
      <c r="D677" s="71"/>
      <c r="E677" s="59"/>
      <c r="F677" s="59"/>
      <c r="G677" s="59"/>
      <c r="H677" s="60"/>
      <c r="I677" s="61"/>
      <c r="J677" s="60"/>
      <c r="K677" s="61"/>
      <c r="L677" s="139">
        <f>Inventory[[#This Row],[Sold - In-Store (Units)]]+Inventory[[#This Row],[Sold - Remotely (Units)]]</f>
        <v>0</v>
      </c>
      <c r="M677" s="141">
        <f>Inventory[[#This Row],[Sold - In-Store (Net Sales $)]]+Inventory[[#This Row],[Sold - Remotely (Net Sales $)]]</f>
        <v>0</v>
      </c>
      <c r="N677" s="60"/>
      <c r="O677" s="60"/>
      <c r="P677" s="60"/>
      <c r="Q677" s="60"/>
      <c r="R677" s="62"/>
      <c r="S677" s="63"/>
      <c r="T67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77" s="65"/>
      <c r="V677" s="66">
        <f>Inventory[[#This Row],[Net Weight/Unit]]*Inventory[[#This Row],[Closing Balance (Units)]]</f>
        <v>0</v>
      </c>
      <c r="W677" s="67">
        <f>Inventory[[#This Row],[Net Weight/Unit]]*Inventory[[#This Row],[Sold - Remotely (Units)]]</f>
        <v>0</v>
      </c>
      <c r="X677" s="67">
        <f>Inventory[[#This Row],[Net Weight/Unit]]*Inventory[[#This Row],[Sold - In-Store (Units)]]</f>
        <v>0</v>
      </c>
      <c r="Y677" s="67">
        <f>Inventory[[#This Row],[Net Weight/Unit]]*Inventory[[#This Row],[Sold - Total (Units)]]</f>
        <v>0</v>
      </c>
      <c r="Z677" s="70">
        <f>'Report Details'!$B$8</f>
        <v>0</v>
      </c>
      <c r="AA677" s="70">
        <f>'Report Details'!$B$9</f>
        <v>0</v>
      </c>
      <c r="AB677" s="70">
        <f>'Report Details'!$B$10</f>
        <v>0</v>
      </c>
      <c r="AC67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77" s="70">
        <f>'Report Details'!$B$11</f>
        <v>0</v>
      </c>
      <c r="AE677" s="70"/>
      <c r="AF677" s="70"/>
    </row>
    <row r="678" spans="1:32" ht="17.25" x14ac:dyDescent="0.3">
      <c r="A678" s="57"/>
      <c r="B678" s="57"/>
      <c r="C678" s="79"/>
      <c r="D678" s="71"/>
      <c r="E678" s="59"/>
      <c r="F678" s="59"/>
      <c r="G678" s="59"/>
      <c r="H678" s="60"/>
      <c r="I678" s="61"/>
      <c r="J678" s="60"/>
      <c r="K678" s="61"/>
      <c r="L678" s="139">
        <f>Inventory[[#This Row],[Sold - In-Store (Units)]]+Inventory[[#This Row],[Sold - Remotely (Units)]]</f>
        <v>0</v>
      </c>
      <c r="M678" s="141">
        <f>Inventory[[#This Row],[Sold - In-Store (Net Sales $)]]+Inventory[[#This Row],[Sold - Remotely (Net Sales $)]]</f>
        <v>0</v>
      </c>
      <c r="N678" s="60"/>
      <c r="O678" s="60"/>
      <c r="P678" s="60"/>
      <c r="Q678" s="60"/>
      <c r="R678" s="62"/>
      <c r="S678" s="63"/>
      <c r="T67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78" s="65"/>
      <c r="V678" s="66">
        <f>Inventory[[#This Row],[Net Weight/Unit]]*Inventory[[#This Row],[Closing Balance (Units)]]</f>
        <v>0</v>
      </c>
      <c r="W678" s="67">
        <f>Inventory[[#This Row],[Net Weight/Unit]]*Inventory[[#This Row],[Sold - Remotely (Units)]]</f>
        <v>0</v>
      </c>
      <c r="X678" s="67">
        <f>Inventory[[#This Row],[Net Weight/Unit]]*Inventory[[#This Row],[Sold - In-Store (Units)]]</f>
        <v>0</v>
      </c>
      <c r="Y678" s="67">
        <f>Inventory[[#This Row],[Net Weight/Unit]]*Inventory[[#This Row],[Sold - Total (Units)]]</f>
        <v>0</v>
      </c>
      <c r="Z678" s="70">
        <f>'Report Details'!$B$8</f>
        <v>0</v>
      </c>
      <c r="AA678" s="70">
        <f>'Report Details'!$B$9</f>
        <v>0</v>
      </c>
      <c r="AB678" s="70">
        <f>'Report Details'!$B$10</f>
        <v>0</v>
      </c>
      <c r="AC67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78" s="70">
        <f>'Report Details'!$B$11</f>
        <v>0</v>
      </c>
      <c r="AE678" s="70"/>
      <c r="AF678" s="70"/>
    </row>
    <row r="679" spans="1:32" ht="17.25" x14ac:dyDescent="0.3">
      <c r="A679" s="57"/>
      <c r="B679" s="57"/>
      <c r="C679" s="79"/>
      <c r="D679" s="71"/>
      <c r="E679" s="59"/>
      <c r="F679" s="59"/>
      <c r="G679" s="59"/>
      <c r="H679" s="60"/>
      <c r="I679" s="61"/>
      <c r="J679" s="60"/>
      <c r="K679" s="61"/>
      <c r="L679" s="139">
        <f>Inventory[[#This Row],[Sold - In-Store (Units)]]+Inventory[[#This Row],[Sold - Remotely (Units)]]</f>
        <v>0</v>
      </c>
      <c r="M679" s="141">
        <f>Inventory[[#This Row],[Sold - In-Store (Net Sales $)]]+Inventory[[#This Row],[Sold - Remotely (Net Sales $)]]</f>
        <v>0</v>
      </c>
      <c r="N679" s="60"/>
      <c r="O679" s="60"/>
      <c r="P679" s="60"/>
      <c r="Q679" s="60"/>
      <c r="R679" s="62"/>
      <c r="S679" s="63"/>
      <c r="T67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79" s="65"/>
      <c r="V679" s="66">
        <f>Inventory[[#This Row],[Net Weight/Unit]]*Inventory[[#This Row],[Closing Balance (Units)]]</f>
        <v>0</v>
      </c>
      <c r="W679" s="67">
        <f>Inventory[[#This Row],[Net Weight/Unit]]*Inventory[[#This Row],[Sold - Remotely (Units)]]</f>
        <v>0</v>
      </c>
      <c r="X679" s="67">
        <f>Inventory[[#This Row],[Net Weight/Unit]]*Inventory[[#This Row],[Sold - In-Store (Units)]]</f>
        <v>0</v>
      </c>
      <c r="Y679" s="67">
        <f>Inventory[[#This Row],[Net Weight/Unit]]*Inventory[[#This Row],[Sold - Total (Units)]]</f>
        <v>0</v>
      </c>
      <c r="Z679" s="70">
        <f>'Report Details'!$B$8</f>
        <v>0</v>
      </c>
      <c r="AA679" s="70">
        <f>'Report Details'!$B$9</f>
        <v>0</v>
      </c>
      <c r="AB679" s="70">
        <f>'Report Details'!$B$10</f>
        <v>0</v>
      </c>
      <c r="AC67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79" s="70">
        <f>'Report Details'!$B$11</f>
        <v>0</v>
      </c>
      <c r="AE679" s="70"/>
      <c r="AF679" s="70"/>
    </row>
    <row r="680" spans="1:32" ht="17.25" x14ac:dyDescent="0.3">
      <c r="A680" s="57"/>
      <c r="B680" s="57"/>
      <c r="C680" s="79"/>
      <c r="D680" s="71"/>
      <c r="E680" s="59"/>
      <c r="F680" s="59"/>
      <c r="G680" s="59"/>
      <c r="H680" s="60"/>
      <c r="I680" s="61"/>
      <c r="J680" s="60"/>
      <c r="K680" s="61"/>
      <c r="L680" s="139">
        <f>Inventory[[#This Row],[Sold - In-Store (Units)]]+Inventory[[#This Row],[Sold - Remotely (Units)]]</f>
        <v>0</v>
      </c>
      <c r="M680" s="141">
        <f>Inventory[[#This Row],[Sold - In-Store (Net Sales $)]]+Inventory[[#This Row],[Sold - Remotely (Net Sales $)]]</f>
        <v>0</v>
      </c>
      <c r="N680" s="60"/>
      <c r="O680" s="60"/>
      <c r="P680" s="60"/>
      <c r="Q680" s="60"/>
      <c r="R680" s="62"/>
      <c r="S680" s="63"/>
      <c r="T68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80" s="65"/>
      <c r="V680" s="66">
        <f>Inventory[[#This Row],[Net Weight/Unit]]*Inventory[[#This Row],[Closing Balance (Units)]]</f>
        <v>0</v>
      </c>
      <c r="W680" s="67">
        <f>Inventory[[#This Row],[Net Weight/Unit]]*Inventory[[#This Row],[Sold - Remotely (Units)]]</f>
        <v>0</v>
      </c>
      <c r="X680" s="67">
        <f>Inventory[[#This Row],[Net Weight/Unit]]*Inventory[[#This Row],[Sold - In-Store (Units)]]</f>
        <v>0</v>
      </c>
      <c r="Y680" s="67">
        <f>Inventory[[#This Row],[Net Weight/Unit]]*Inventory[[#This Row],[Sold - Total (Units)]]</f>
        <v>0</v>
      </c>
      <c r="Z680" s="70">
        <f>'Report Details'!$B$8</f>
        <v>0</v>
      </c>
      <c r="AA680" s="70">
        <f>'Report Details'!$B$9</f>
        <v>0</v>
      </c>
      <c r="AB680" s="70">
        <f>'Report Details'!$B$10</f>
        <v>0</v>
      </c>
      <c r="AC68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80" s="70">
        <f>'Report Details'!$B$11</f>
        <v>0</v>
      </c>
      <c r="AE680" s="70"/>
      <c r="AF680" s="70"/>
    </row>
    <row r="681" spans="1:32" ht="17.25" x14ac:dyDescent="0.3">
      <c r="A681" s="57"/>
      <c r="B681" s="57"/>
      <c r="C681" s="79"/>
      <c r="D681" s="71"/>
      <c r="E681" s="59"/>
      <c r="F681" s="59"/>
      <c r="G681" s="59"/>
      <c r="H681" s="60"/>
      <c r="I681" s="61"/>
      <c r="J681" s="60"/>
      <c r="K681" s="61"/>
      <c r="L681" s="139">
        <f>Inventory[[#This Row],[Sold - In-Store (Units)]]+Inventory[[#This Row],[Sold - Remotely (Units)]]</f>
        <v>0</v>
      </c>
      <c r="M681" s="141">
        <f>Inventory[[#This Row],[Sold - In-Store (Net Sales $)]]+Inventory[[#This Row],[Sold - Remotely (Net Sales $)]]</f>
        <v>0</v>
      </c>
      <c r="N681" s="60"/>
      <c r="O681" s="60"/>
      <c r="P681" s="60"/>
      <c r="Q681" s="60"/>
      <c r="R681" s="62"/>
      <c r="S681" s="63"/>
      <c r="T68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81" s="65"/>
      <c r="V681" s="66">
        <f>Inventory[[#This Row],[Net Weight/Unit]]*Inventory[[#This Row],[Closing Balance (Units)]]</f>
        <v>0</v>
      </c>
      <c r="W681" s="67">
        <f>Inventory[[#This Row],[Net Weight/Unit]]*Inventory[[#This Row],[Sold - Remotely (Units)]]</f>
        <v>0</v>
      </c>
      <c r="X681" s="67">
        <f>Inventory[[#This Row],[Net Weight/Unit]]*Inventory[[#This Row],[Sold - In-Store (Units)]]</f>
        <v>0</v>
      </c>
      <c r="Y681" s="67">
        <f>Inventory[[#This Row],[Net Weight/Unit]]*Inventory[[#This Row],[Sold - Total (Units)]]</f>
        <v>0</v>
      </c>
      <c r="Z681" s="70">
        <f>'Report Details'!$B$8</f>
        <v>0</v>
      </c>
      <c r="AA681" s="70">
        <f>'Report Details'!$B$9</f>
        <v>0</v>
      </c>
      <c r="AB681" s="70">
        <f>'Report Details'!$B$10</f>
        <v>0</v>
      </c>
      <c r="AC68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81" s="70">
        <f>'Report Details'!$B$11</f>
        <v>0</v>
      </c>
      <c r="AE681" s="70"/>
      <c r="AF681" s="70"/>
    </row>
    <row r="682" spans="1:32" ht="17.25" x14ac:dyDescent="0.3">
      <c r="A682" s="57"/>
      <c r="B682" s="57"/>
      <c r="C682" s="79"/>
      <c r="D682" s="71"/>
      <c r="E682" s="59"/>
      <c r="F682" s="59"/>
      <c r="G682" s="59"/>
      <c r="H682" s="60"/>
      <c r="I682" s="61"/>
      <c r="J682" s="60"/>
      <c r="K682" s="61"/>
      <c r="L682" s="139">
        <f>Inventory[[#This Row],[Sold - In-Store (Units)]]+Inventory[[#This Row],[Sold - Remotely (Units)]]</f>
        <v>0</v>
      </c>
      <c r="M682" s="141">
        <f>Inventory[[#This Row],[Sold - In-Store (Net Sales $)]]+Inventory[[#This Row],[Sold - Remotely (Net Sales $)]]</f>
        <v>0</v>
      </c>
      <c r="N682" s="60"/>
      <c r="O682" s="60"/>
      <c r="P682" s="60"/>
      <c r="Q682" s="60"/>
      <c r="R682" s="62"/>
      <c r="S682" s="63"/>
      <c r="T68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82" s="65"/>
      <c r="V682" s="66">
        <f>Inventory[[#This Row],[Net Weight/Unit]]*Inventory[[#This Row],[Closing Balance (Units)]]</f>
        <v>0</v>
      </c>
      <c r="W682" s="67">
        <f>Inventory[[#This Row],[Net Weight/Unit]]*Inventory[[#This Row],[Sold - Remotely (Units)]]</f>
        <v>0</v>
      </c>
      <c r="X682" s="67">
        <f>Inventory[[#This Row],[Net Weight/Unit]]*Inventory[[#This Row],[Sold - In-Store (Units)]]</f>
        <v>0</v>
      </c>
      <c r="Y682" s="67">
        <f>Inventory[[#This Row],[Net Weight/Unit]]*Inventory[[#This Row],[Sold - Total (Units)]]</f>
        <v>0</v>
      </c>
      <c r="Z682" s="70">
        <f>'Report Details'!$B$8</f>
        <v>0</v>
      </c>
      <c r="AA682" s="70">
        <f>'Report Details'!$B$9</f>
        <v>0</v>
      </c>
      <c r="AB682" s="70">
        <f>'Report Details'!$B$10</f>
        <v>0</v>
      </c>
      <c r="AC68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82" s="70">
        <f>'Report Details'!$B$11</f>
        <v>0</v>
      </c>
      <c r="AE682" s="70"/>
      <c r="AF682" s="70"/>
    </row>
    <row r="683" spans="1:32" ht="17.25" x14ac:dyDescent="0.3">
      <c r="A683" s="57"/>
      <c r="B683" s="57"/>
      <c r="C683" s="79"/>
      <c r="D683" s="71"/>
      <c r="E683" s="59"/>
      <c r="F683" s="59"/>
      <c r="G683" s="59"/>
      <c r="H683" s="60"/>
      <c r="I683" s="61"/>
      <c r="J683" s="60"/>
      <c r="K683" s="61"/>
      <c r="L683" s="139">
        <f>Inventory[[#This Row],[Sold - In-Store (Units)]]+Inventory[[#This Row],[Sold - Remotely (Units)]]</f>
        <v>0</v>
      </c>
      <c r="M683" s="141">
        <f>Inventory[[#This Row],[Sold - In-Store (Net Sales $)]]+Inventory[[#This Row],[Sold - Remotely (Net Sales $)]]</f>
        <v>0</v>
      </c>
      <c r="N683" s="60"/>
      <c r="O683" s="60"/>
      <c r="P683" s="60"/>
      <c r="Q683" s="60"/>
      <c r="R683" s="62"/>
      <c r="S683" s="63"/>
      <c r="T68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83" s="65"/>
      <c r="V683" s="66">
        <f>Inventory[[#This Row],[Net Weight/Unit]]*Inventory[[#This Row],[Closing Balance (Units)]]</f>
        <v>0</v>
      </c>
      <c r="W683" s="67">
        <f>Inventory[[#This Row],[Net Weight/Unit]]*Inventory[[#This Row],[Sold - Remotely (Units)]]</f>
        <v>0</v>
      </c>
      <c r="X683" s="67">
        <f>Inventory[[#This Row],[Net Weight/Unit]]*Inventory[[#This Row],[Sold - In-Store (Units)]]</f>
        <v>0</v>
      </c>
      <c r="Y683" s="67">
        <f>Inventory[[#This Row],[Net Weight/Unit]]*Inventory[[#This Row],[Sold - Total (Units)]]</f>
        <v>0</v>
      </c>
      <c r="Z683" s="70">
        <f>'Report Details'!$B$8</f>
        <v>0</v>
      </c>
      <c r="AA683" s="70">
        <f>'Report Details'!$B$9</f>
        <v>0</v>
      </c>
      <c r="AB683" s="70">
        <f>'Report Details'!$B$10</f>
        <v>0</v>
      </c>
      <c r="AC68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83" s="70">
        <f>'Report Details'!$B$11</f>
        <v>0</v>
      </c>
      <c r="AE683" s="70"/>
      <c r="AF683" s="70"/>
    </row>
    <row r="684" spans="1:32" ht="17.25" x14ac:dyDescent="0.3">
      <c r="A684" s="57"/>
      <c r="B684" s="57"/>
      <c r="C684" s="79"/>
      <c r="D684" s="71"/>
      <c r="E684" s="59"/>
      <c r="F684" s="59"/>
      <c r="G684" s="59"/>
      <c r="H684" s="60"/>
      <c r="I684" s="61"/>
      <c r="J684" s="60"/>
      <c r="K684" s="61"/>
      <c r="L684" s="139">
        <f>Inventory[[#This Row],[Sold - In-Store (Units)]]+Inventory[[#This Row],[Sold - Remotely (Units)]]</f>
        <v>0</v>
      </c>
      <c r="M684" s="141">
        <f>Inventory[[#This Row],[Sold - In-Store (Net Sales $)]]+Inventory[[#This Row],[Sold - Remotely (Net Sales $)]]</f>
        <v>0</v>
      </c>
      <c r="N684" s="60"/>
      <c r="O684" s="60"/>
      <c r="P684" s="60"/>
      <c r="Q684" s="60"/>
      <c r="R684" s="62"/>
      <c r="S684" s="63"/>
      <c r="T68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84" s="65"/>
      <c r="V684" s="66">
        <f>Inventory[[#This Row],[Net Weight/Unit]]*Inventory[[#This Row],[Closing Balance (Units)]]</f>
        <v>0</v>
      </c>
      <c r="W684" s="67">
        <f>Inventory[[#This Row],[Net Weight/Unit]]*Inventory[[#This Row],[Sold - Remotely (Units)]]</f>
        <v>0</v>
      </c>
      <c r="X684" s="67">
        <f>Inventory[[#This Row],[Net Weight/Unit]]*Inventory[[#This Row],[Sold - In-Store (Units)]]</f>
        <v>0</v>
      </c>
      <c r="Y684" s="67">
        <f>Inventory[[#This Row],[Net Weight/Unit]]*Inventory[[#This Row],[Sold - Total (Units)]]</f>
        <v>0</v>
      </c>
      <c r="Z684" s="70">
        <f>'Report Details'!$B$8</f>
        <v>0</v>
      </c>
      <c r="AA684" s="70">
        <f>'Report Details'!$B$9</f>
        <v>0</v>
      </c>
      <c r="AB684" s="70">
        <f>'Report Details'!$B$10</f>
        <v>0</v>
      </c>
      <c r="AC68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84" s="70">
        <f>'Report Details'!$B$11</f>
        <v>0</v>
      </c>
      <c r="AE684" s="70"/>
      <c r="AF684" s="70"/>
    </row>
    <row r="685" spans="1:32" ht="17.25" x14ac:dyDescent="0.3">
      <c r="A685" s="57"/>
      <c r="B685" s="57"/>
      <c r="C685" s="79"/>
      <c r="D685" s="71"/>
      <c r="E685" s="59"/>
      <c r="F685" s="59"/>
      <c r="G685" s="59"/>
      <c r="H685" s="60"/>
      <c r="I685" s="61"/>
      <c r="J685" s="60"/>
      <c r="K685" s="61"/>
      <c r="L685" s="139">
        <f>Inventory[[#This Row],[Sold - In-Store (Units)]]+Inventory[[#This Row],[Sold - Remotely (Units)]]</f>
        <v>0</v>
      </c>
      <c r="M685" s="141">
        <f>Inventory[[#This Row],[Sold - In-Store (Net Sales $)]]+Inventory[[#This Row],[Sold - Remotely (Net Sales $)]]</f>
        <v>0</v>
      </c>
      <c r="N685" s="60"/>
      <c r="O685" s="60"/>
      <c r="P685" s="60"/>
      <c r="Q685" s="60"/>
      <c r="R685" s="62"/>
      <c r="S685" s="63"/>
      <c r="T68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85" s="65"/>
      <c r="V685" s="66">
        <f>Inventory[[#This Row],[Net Weight/Unit]]*Inventory[[#This Row],[Closing Balance (Units)]]</f>
        <v>0</v>
      </c>
      <c r="W685" s="67">
        <f>Inventory[[#This Row],[Net Weight/Unit]]*Inventory[[#This Row],[Sold - Remotely (Units)]]</f>
        <v>0</v>
      </c>
      <c r="X685" s="67">
        <f>Inventory[[#This Row],[Net Weight/Unit]]*Inventory[[#This Row],[Sold - In-Store (Units)]]</f>
        <v>0</v>
      </c>
      <c r="Y685" s="67">
        <f>Inventory[[#This Row],[Net Weight/Unit]]*Inventory[[#This Row],[Sold - Total (Units)]]</f>
        <v>0</v>
      </c>
      <c r="Z685" s="70">
        <f>'Report Details'!$B$8</f>
        <v>0</v>
      </c>
      <c r="AA685" s="70">
        <f>'Report Details'!$B$9</f>
        <v>0</v>
      </c>
      <c r="AB685" s="70">
        <f>'Report Details'!$B$10</f>
        <v>0</v>
      </c>
      <c r="AC68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85" s="70">
        <f>'Report Details'!$B$11</f>
        <v>0</v>
      </c>
      <c r="AE685" s="70"/>
      <c r="AF685" s="70"/>
    </row>
    <row r="686" spans="1:32" ht="17.25" x14ac:dyDescent="0.3">
      <c r="A686" s="57"/>
      <c r="B686" s="57"/>
      <c r="C686" s="79"/>
      <c r="D686" s="71"/>
      <c r="E686" s="59"/>
      <c r="F686" s="59"/>
      <c r="G686" s="59"/>
      <c r="H686" s="60"/>
      <c r="I686" s="61"/>
      <c r="J686" s="60"/>
      <c r="K686" s="61"/>
      <c r="L686" s="139">
        <f>Inventory[[#This Row],[Sold - In-Store (Units)]]+Inventory[[#This Row],[Sold - Remotely (Units)]]</f>
        <v>0</v>
      </c>
      <c r="M686" s="141">
        <f>Inventory[[#This Row],[Sold - In-Store (Net Sales $)]]+Inventory[[#This Row],[Sold - Remotely (Net Sales $)]]</f>
        <v>0</v>
      </c>
      <c r="N686" s="60"/>
      <c r="O686" s="60"/>
      <c r="P686" s="60"/>
      <c r="Q686" s="60"/>
      <c r="R686" s="62"/>
      <c r="S686" s="63"/>
      <c r="T68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86" s="65"/>
      <c r="V686" s="66">
        <f>Inventory[[#This Row],[Net Weight/Unit]]*Inventory[[#This Row],[Closing Balance (Units)]]</f>
        <v>0</v>
      </c>
      <c r="W686" s="67">
        <f>Inventory[[#This Row],[Net Weight/Unit]]*Inventory[[#This Row],[Sold - Remotely (Units)]]</f>
        <v>0</v>
      </c>
      <c r="X686" s="67">
        <f>Inventory[[#This Row],[Net Weight/Unit]]*Inventory[[#This Row],[Sold - In-Store (Units)]]</f>
        <v>0</v>
      </c>
      <c r="Y686" s="67">
        <f>Inventory[[#This Row],[Net Weight/Unit]]*Inventory[[#This Row],[Sold - Total (Units)]]</f>
        <v>0</v>
      </c>
      <c r="Z686" s="70">
        <f>'Report Details'!$B$8</f>
        <v>0</v>
      </c>
      <c r="AA686" s="70">
        <f>'Report Details'!$B$9</f>
        <v>0</v>
      </c>
      <c r="AB686" s="70">
        <f>'Report Details'!$B$10</f>
        <v>0</v>
      </c>
      <c r="AC68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86" s="70">
        <f>'Report Details'!$B$11</f>
        <v>0</v>
      </c>
      <c r="AE686" s="70"/>
      <c r="AF686" s="70"/>
    </row>
    <row r="687" spans="1:32" ht="17.25" x14ac:dyDescent="0.3">
      <c r="A687" s="57"/>
      <c r="B687" s="57"/>
      <c r="C687" s="79"/>
      <c r="D687" s="71"/>
      <c r="E687" s="59"/>
      <c r="F687" s="59"/>
      <c r="G687" s="59"/>
      <c r="H687" s="60"/>
      <c r="I687" s="61"/>
      <c r="J687" s="60"/>
      <c r="K687" s="61"/>
      <c r="L687" s="139">
        <f>Inventory[[#This Row],[Sold - In-Store (Units)]]+Inventory[[#This Row],[Sold - Remotely (Units)]]</f>
        <v>0</v>
      </c>
      <c r="M687" s="141">
        <f>Inventory[[#This Row],[Sold - In-Store (Net Sales $)]]+Inventory[[#This Row],[Sold - Remotely (Net Sales $)]]</f>
        <v>0</v>
      </c>
      <c r="N687" s="60"/>
      <c r="O687" s="60"/>
      <c r="P687" s="60"/>
      <c r="Q687" s="60"/>
      <c r="R687" s="62"/>
      <c r="S687" s="63"/>
      <c r="T68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87" s="65"/>
      <c r="V687" s="66">
        <f>Inventory[[#This Row],[Net Weight/Unit]]*Inventory[[#This Row],[Closing Balance (Units)]]</f>
        <v>0</v>
      </c>
      <c r="W687" s="67">
        <f>Inventory[[#This Row],[Net Weight/Unit]]*Inventory[[#This Row],[Sold - Remotely (Units)]]</f>
        <v>0</v>
      </c>
      <c r="X687" s="67">
        <f>Inventory[[#This Row],[Net Weight/Unit]]*Inventory[[#This Row],[Sold - In-Store (Units)]]</f>
        <v>0</v>
      </c>
      <c r="Y687" s="67">
        <f>Inventory[[#This Row],[Net Weight/Unit]]*Inventory[[#This Row],[Sold - Total (Units)]]</f>
        <v>0</v>
      </c>
      <c r="Z687" s="70">
        <f>'Report Details'!$B$8</f>
        <v>0</v>
      </c>
      <c r="AA687" s="70">
        <f>'Report Details'!$B$9</f>
        <v>0</v>
      </c>
      <c r="AB687" s="70">
        <f>'Report Details'!$B$10</f>
        <v>0</v>
      </c>
      <c r="AC68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87" s="70">
        <f>'Report Details'!$B$11</f>
        <v>0</v>
      </c>
      <c r="AE687" s="70"/>
      <c r="AF687" s="70"/>
    </row>
    <row r="688" spans="1:32" ht="17.25" x14ac:dyDescent="0.3">
      <c r="A688" s="57"/>
      <c r="B688" s="57"/>
      <c r="C688" s="79"/>
      <c r="D688" s="71"/>
      <c r="E688" s="59"/>
      <c r="F688" s="59"/>
      <c r="G688" s="59"/>
      <c r="H688" s="60"/>
      <c r="I688" s="61"/>
      <c r="J688" s="60"/>
      <c r="K688" s="61"/>
      <c r="L688" s="139">
        <f>Inventory[[#This Row],[Sold - In-Store (Units)]]+Inventory[[#This Row],[Sold - Remotely (Units)]]</f>
        <v>0</v>
      </c>
      <c r="M688" s="141">
        <f>Inventory[[#This Row],[Sold - In-Store (Net Sales $)]]+Inventory[[#This Row],[Sold - Remotely (Net Sales $)]]</f>
        <v>0</v>
      </c>
      <c r="N688" s="60"/>
      <c r="O688" s="60"/>
      <c r="P688" s="60"/>
      <c r="Q688" s="60"/>
      <c r="R688" s="62"/>
      <c r="S688" s="63"/>
      <c r="T68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88" s="65"/>
      <c r="V688" s="66">
        <f>Inventory[[#This Row],[Net Weight/Unit]]*Inventory[[#This Row],[Closing Balance (Units)]]</f>
        <v>0</v>
      </c>
      <c r="W688" s="67">
        <f>Inventory[[#This Row],[Net Weight/Unit]]*Inventory[[#This Row],[Sold - Remotely (Units)]]</f>
        <v>0</v>
      </c>
      <c r="X688" s="67">
        <f>Inventory[[#This Row],[Net Weight/Unit]]*Inventory[[#This Row],[Sold - In-Store (Units)]]</f>
        <v>0</v>
      </c>
      <c r="Y688" s="67">
        <f>Inventory[[#This Row],[Net Weight/Unit]]*Inventory[[#This Row],[Sold - Total (Units)]]</f>
        <v>0</v>
      </c>
      <c r="Z688" s="70">
        <f>'Report Details'!$B$8</f>
        <v>0</v>
      </c>
      <c r="AA688" s="70">
        <f>'Report Details'!$B$9</f>
        <v>0</v>
      </c>
      <c r="AB688" s="70">
        <f>'Report Details'!$B$10</f>
        <v>0</v>
      </c>
      <c r="AC68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88" s="70">
        <f>'Report Details'!$B$11</f>
        <v>0</v>
      </c>
      <c r="AE688" s="70"/>
      <c r="AF688" s="70"/>
    </row>
    <row r="689" spans="1:32" ht="17.25" x14ac:dyDescent="0.3">
      <c r="A689" s="57"/>
      <c r="B689" s="57"/>
      <c r="C689" s="79"/>
      <c r="D689" s="71"/>
      <c r="E689" s="59"/>
      <c r="F689" s="59"/>
      <c r="G689" s="59"/>
      <c r="H689" s="60"/>
      <c r="I689" s="61"/>
      <c r="J689" s="60"/>
      <c r="K689" s="61"/>
      <c r="L689" s="139">
        <f>Inventory[[#This Row],[Sold - In-Store (Units)]]+Inventory[[#This Row],[Sold - Remotely (Units)]]</f>
        <v>0</v>
      </c>
      <c r="M689" s="141">
        <f>Inventory[[#This Row],[Sold - In-Store (Net Sales $)]]+Inventory[[#This Row],[Sold - Remotely (Net Sales $)]]</f>
        <v>0</v>
      </c>
      <c r="N689" s="60"/>
      <c r="O689" s="60"/>
      <c r="P689" s="60"/>
      <c r="Q689" s="60"/>
      <c r="R689" s="62"/>
      <c r="S689" s="63"/>
      <c r="T68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89" s="65"/>
      <c r="V689" s="66">
        <f>Inventory[[#This Row],[Net Weight/Unit]]*Inventory[[#This Row],[Closing Balance (Units)]]</f>
        <v>0</v>
      </c>
      <c r="W689" s="67">
        <f>Inventory[[#This Row],[Net Weight/Unit]]*Inventory[[#This Row],[Sold - Remotely (Units)]]</f>
        <v>0</v>
      </c>
      <c r="X689" s="67">
        <f>Inventory[[#This Row],[Net Weight/Unit]]*Inventory[[#This Row],[Sold - In-Store (Units)]]</f>
        <v>0</v>
      </c>
      <c r="Y689" s="67">
        <f>Inventory[[#This Row],[Net Weight/Unit]]*Inventory[[#This Row],[Sold - Total (Units)]]</f>
        <v>0</v>
      </c>
      <c r="Z689" s="70">
        <f>'Report Details'!$B$8</f>
        <v>0</v>
      </c>
      <c r="AA689" s="70">
        <f>'Report Details'!$B$9</f>
        <v>0</v>
      </c>
      <c r="AB689" s="70">
        <f>'Report Details'!$B$10</f>
        <v>0</v>
      </c>
      <c r="AC68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89" s="70">
        <f>'Report Details'!$B$11</f>
        <v>0</v>
      </c>
      <c r="AE689" s="70"/>
      <c r="AF689" s="70"/>
    </row>
    <row r="690" spans="1:32" ht="17.25" x14ac:dyDescent="0.3">
      <c r="A690" s="57"/>
      <c r="B690" s="57"/>
      <c r="C690" s="79"/>
      <c r="D690" s="71"/>
      <c r="E690" s="59"/>
      <c r="F690" s="59"/>
      <c r="G690" s="59"/>
      <c r="H690" s="60"/>
      <c r="I690" s="61"/>
      <c r="J690" s="60"/>
      <c r="K690" s="61"/>
      <c r="L690" s="139">
        <f>Inventory[[#This Row],[Sold - In-Store (Units)]]+Inventory[[#This Row],[Sold - Remotely (Units)]]</f>
        <v>0</v>
      </c>
      <c r="M690" s="141">
        <f>Inventory[[#This Row],[Sold - In-Store (Net Sales $)]]+Inventory[[#This Row],[Sold - Remotely (Net Sales $)]]</f>
        <v>0</v>
      </c>
      <c r="N690" s="60"/>
      <c r="O690" s="60"/>
      <c r="P690" s="60"/>
      <c r="Q690" s="60"/>
      <c r="R690" s="62"/>
      <c r="S690" s="63"/>
      <c r="T69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90" s="65"/>
      <c r="V690" s="66">
        <f>Inventory[[#This Row],[Net Weight/Unit]]*Inventory[[#This Row],[Closing Balance (Units)]]</f>
        <v>0</v>
      </c>
      <c r="W690" s="67">
        <f>Inventory[[#This Row],[Net Weight/Unit]]*Inventory[[#This Row],[Sold - Remotely (Units)]]</f>
        <v>0</v>
      </c>
      <c r="X690" s="67">
        <f>Inventory[[#This Row],[Net Weight/Unit]]*Inventory[[#This Row],[Sold - In-Store (Units)]]</f>
        <v>0</v>
      </c>
      <c r="Y690" s="67">
        <f>Inventory[[#This Row],[Net Weight/Unit]]*Inventory[[#This Row],[Sold - Total (Units)]]</f>
        <v>0</v>
      </c>
      <c r="Z690" s="70">
        <f>'Report Details'!$B$8</f>
        <v>0</v>
      </c>
      <c r="AA690" s="70">
        <f>'Report Details'!$B$9</f>
        <v>0</v>
      </c>
      <c r="AB690" s="70">
        <f>'Report Details'!$B$10</f>
        <v>0</v>
      </c>
      <c r="AC69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90" s="70">
        <f>'Report Details'!$B$11</f>
        <v>0</v>
      </c>
      <c r="AE690" s="70"/>
      <c r="AF690" s="70"/>
    </row>
    <row r="691" spans="1:32" ht="17.25" x14ac:dyDescent="0.3">
      <c r="A691" s="57"/>
      <c r="B691" s="57"/>
      <c r="C691" s="79"/>
      <c r="D691" s="71"/>
      <c r="E691" s="59"/>
      <c r="F691" s="59"/>
      <c r="G691" s="59"/>
      <c r="H691" s="60"/>
      <c r="I691" s="61"/>
      <c r="J691" s="60"/>
      <c r="K691" s="61"/>
      <c r="L691" s="139">
        <f>Inventory[[#This Row],[Sold - In-Store (Units)]]+Inventory[[#This Row],[Sold - Remotely (Units)]]</f>
        <v>0</v>
      </c>
      <c r="M691" s="141">
        <f>Inventory[[#This Row],[Sold - In-Store (Net Sales $)]]+Inventory[[#This Row],[Sold - Remotely (Net Sales $)]]</f>
        <v>0</v>
      </c>
      <c r="N691" s="60"/>
      <c r="O691" s="60"/>
      <c r="P691" s="60"/>
      <c r="Q691" s="60"/>
      <c r="R691" s="62"/>
      <c r="S691" s="63"/>
      <c r="T69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91" s="65"/>
      <c r="V691" s="66">
        <f>Inventory[[#This Row],[Net Weight/Unit]]*Inventory[[#This Row],[Closing Balance (Units)]]</f>
        <v>0</v>
      </c>
      <c r="W691" s="67">
        <f>Inventory[[#This Row],[Net Weight/Unit]]*Inventory[[#This Row],[Sold - Remotely (Units)]]</f>
        <v>0</v>
      </c>
      <c r="X691" s="67">
        <f>Inventory[[#This Row],[Net Weight/Unit]]*Inventory[[#This Row],[Sold - In-Store (Units)]]</f>
        <v>0</v>
      </c>
      <c r="Y691" s="67">
        <f>Inventory[[#This Row],[Net Weight/Unit]]*Inventory[[#This Row],[Sold - Total (Units)]]</f>
        <v>0</v>
      </c>
      <c r="Z691" s="70">
        <f>'Report Details'!$B$8</f>
        <v>0</v>
      </c>
      <c r="AA691" s="70">
        <f>'Report Details'!$B$9</f>
        <v>0</v>
      </c>
      <c r="AB691" s="70">
        <f>'Report Details'!$B$10</f>
        <v>0</v>
      </c>
      <c r="AC69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91" s="70">
        <f>'Report Details'!$B$11</f>
        <v>0</v>
      </c>
      <c r="AE691" s="70"/>
      <c r="AF691" s="70"/>
    </row>
    <row r="692" spans="1:32" ht="17.25" x14ac:dyDescent="0.3">
      <c r="A692" s="57"/>
      <c r="B692" s="57"/>
      <c r="C692" s="79"/>
      <c r="D692" s="71"/>
      <c r="E692" s="59"/>
      <c r="F692" s="59"/>
      <c r="G692" s="59"/>
      <c r="H692" s="60"/>
      <c r="I692" s="61"/>
      <c r="J692" s="60"/>
      <c r="K692" s="61"/>
      <c r="L692" s="139">
        <f>Inventory[[#This Row],[Sold - In-Store (Units)]]+Inventory[[#This Row],[Sold - Remotely (Units)]]</f>
        <v>0</v>
      </c>
      <c r="M692" s="141">
        <f>Inventory[[#This Row],[Sold - In-Store (Net Sales $)]]+Inventory[[#This Row],[Sold - Remotely (Net Sales $)]]</f>
        <v>0</v>
      </c>
      <c r="N692" s="60"/>
      <c r="O692" s="60"/>
      <c r="P692" s="60"/>
      <c r="Q692" s="60"/>
      <c r="R692" s="62"/>
      <c r="S692" s="63"/>
      <c r="T69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92" s="65"/>
      <c r="V692" s="66">
        <f>Inventory[[#This Row],[Net Weight/Unit]]*Inventory[[#This Row],[Closing Balance (Units)]]</f>
        <v>0</v>
      </c>
      <c r="W692" s="67">
        <f>Inventory[[#This Row],[Net Weight/Unit]]*Inventory[[#This Row],[Sold - Remotely (Units)]]</f>
        <v>0</v>
      </c>
      <c r="X692" s="67">
        <f>Inventory[[#This Row],[Net Weight/Unit]]*Inventory[[#This Row],[Sold - In-Store (Units)]]</f>
        <v>0</v>
      </c>
      <c r="Y692" s="67">
        <f>Inventory[[#This Row],[Net Weight/Unit]]*Inventory[[#This Row],[Sold - Total (Units)]]</f>
        <v>0</v>
      </c>
      <c r="Z692" s="70">
        <f>'Report Details'!$B$8</f>
        <v>0</v>
      </c>
      <c r="AA692" s="70">
        <f>'Report Details'!$B$9</f>
        <v>0</v>
      </c>
      <c r="AB692" s="70">
        <f>'Report Details'!$B$10</f>
        <v>0</v>
      </c>
      <c r="AC69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92" s="70">
        <f>'Report Details'!$B$11</f>
        <v>0</v>
      </c>
      <c r="AE692" s="70"/>
      <c r="AF692" s="70"/>
    </row>
    <row r="693" spans="1:32" ht="17.25" x14ac:dyDescent="0.3">
      <c r="A693" s="57"/>
      <c r="B693" s="57"/>
      <c r="C693" s="79"/>
      <c r="D693" s="71"/>
      <c r="E693" s="59"/>
      <c r="F693" s="59"/>
      <c r="G693" s="59"/>
      <c r="H693" s="60"/>
      <c r="I693" s="61"/>
      <c r="J693" s="60"/>
      <c r="K693" s="61"/>
      <c r="L693" s="139">
        <f>Inventory[[#This Row],[Sold - In-Store (Units)]]+Inventory[[#This Row],[Sold - Remotely (Units)]]</f>
        <v>0</v>
      </c>
      <c r="M693" s="141">
        <f>Inventory[[#This Row],[Sold - In-Store (Net Sales $)]]+Inventory[[#This Row],[Sold - Remotely (Net Sales $)]]</f>
        <v>0</v>
      </c>
      <c r="N693" s="60"/>
      <c r="O693" s="60"/>
      <c r="P693" s="60"/>
      <c r="Q693" s="60"/>
      <c r="R693" s="62"/>
      <c r="S693" s="63"/>
      <c r="T69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93" s="65"/>
      <c r="V693" s="66">
        <f>Inventory[[#This Row],[Net Weight/Unit]]*Inventory[[#This Row],[Closing Balance (Units)]]</f>
        <v>0</v>
      </c>
      <c r="W693" s="67">
        <f>Inventory[[#This Row],[Net Weight/Unit]]*Inventory[[#This Row],[Sold - Remotely (Units)]]</f>
        <v>0</v>
      </c>
      <c r="X693" s="67">
        <f>Inventory[[#This Row],[Net Weight/Unit]]*Inventory[[#This Row],[Sold - In-Store (Units)]]</f>
        <v>0</v>
      </c>
      <c r="Y693" s="67">
        <f>Inventory[[#This Row],[Net Weight/Unit]]*Inventory[[#This Row],[Sold - Total (Units)]]</f>
        <v>0</v>
      </c>
      <c r="Z693" s="70">
        <f>'Report Details'!$B$8</f>
        <v>0</v>
      </c>
      <c r="AA693" s="70">
        <f>'Report Details'!$B$9</f>
        <v>0</v>
      </c>
      <c r="AB693" s="70">
        <f>'Report Details'!$B$10</f>
        <v>0</v>
      </c>
      <c r="AC69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93" s="70">
        <f>'Report Details'!$B$11</f>
        <v>0</v>
      </c>
      <c r="AE693" s="70"/>
      <c r="AF693" s="70"/>
    </row>
    <row r="694" spans="1:32" ht="17.25" x14ac:dyDescent="0.3">
      <c r="A694" s="57"/>
      <c r="B694" s="57"/>
      <c r="C694" s="79"/>
      <c r="D694" s="71"/>
      <c r="E694" s="59"/>
      <c r="F694" s="59"/>
      <c r="G694" s="59"/>
      <c r="H694" s="60"/>
      <c r="I694" s="61"/>
      <c r="J694" s="60"/>
      <c r="K694" s="61"/>
      <c r="L694" s="139">
        <f>Inventory[[#This Row],[Sold - In-Store (Units)]]+Inventory[[#This Row],[Sold - Remotely (Units)]]</f>
        <v>0</v>
      </c>
      <c r="M694" s="141">
        <f>Inventory[[#This Row],[Sold - In-Store (Net Sales $)]]+Inventory[[#This Row],[Sold - Remotely (Net Sales $)]]</f>
        <v>0</v>
      </c>
      <c r="N694" s="60"/>
      <c r="O694" s="60"/>
      <c r="P694" s="60"/>
      <c r="Q694" s="60"/>
      <c r="R694" s="62"/>
      <c r="S694" s="63"/>
      <c r="T69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94" s="65"/>
      <c r="V694" s="66">
        <f>Inventory[[#This Row],[Net Weight/Unit]]*Inventory[[#This Row],[Closing Balance (Units)]]</f>
        <v>0</v>
      </c>
      <c r="W694" s="67">
        <f>Inventory[[#This Row],[Net Weight/Unit]]*Inventory[[#This Row],[Sold - Remotely (Units)]]</f>
        <v>0</v>
      </c>
      <c r="X694" s="67">
        <f>Inventory[[#This Row],[Net Weight/Unit]]*Inventory[[#This Row],[Sold - In-Store (Units)]]</f>
        <v>0</v>
      </c>
      <c r="Y694" s="67">
        <f>Inventory[[#This Row],[Net Weight/Unit]]*Inventory[[#This Row],[Sold - Total (Units)]]</f>
        <v>0</v>
      </c>
      <c r="Z694" s="70">
        <f>'Report Details'!$B$8</f>
        <v>0</v>
      </c>
      <c r="AA694" s="70">
        <f>'Report Details'!$B$9</f>
        <v>0</v>
      </c>
      <c r="AB694" s="70">
        <f>'Report Details'!$B$10</f>
        <v>0</v>
      </c>
      <c r="AC69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94" s="70">
        <f>'Report Details'!$B$11</f>
        <v>0</v>
      </c>
      <c r="AE694" s="70"/>
      <c r="AF694" s="70"/>
    </row>
    <row r="695" spans="1:32" ht="17.25" x14ac:dyDescent="0.3">
      <c r="A695" s="57"/>
      <c r="B695" s="57"/>
      <c r="C695" s="79"/>
      <c r="D695" s="71"/>
      <c r="E695" s="59"/>
      <c r="F695" s="59"/>
      <c r="G695" s="59"/>
      <c r="H695" s="60"/>
      <c r="I695" s="61"/>
      <c r="J695" s="60"/>
      <c r="K695" s="61"/>
      <c r="L695" s="139">
        <f>Inventory[[#This Row],[Sold - In-Store (Units)]]+Inventory[[#This Row],[Sold - Remotely (Units)]]</f>
        <v>0</v>
      </c>
      <c r="M695" s="141">
        <f>Inventory[[#This Row],[Sold - In-Store (Net Sales $)]]+Inventory[[#This Row],[Sold - Remotely (Net Sales $)]]</f>
        <v>0</v>
      </c>
      <c r="N695" s="60"/>
      <c r="O695" s="60"/>
      <c r="P695" s="60"/>
      <c r="Q695" s="60"/>
      <c r="R695" s="62"/>
      <c r="S695" s="63"/>
      <c r="T69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95" s="65"/>
      <c r="V695" s="66">
        <f>Inventory[[#This Row],[Net Weight/Unit]]*Inventory[[#This Row],[Closing Balance (Units)]]</f>
        <v>0</v>
      </c>
      <c r="W695" s="67">
        <f>Inventory[[#This Row],[Net Weight/Unit]]*Inventory[[#This Row],[Sold - Remotely (Units)]]</f>
        <v>0</v>
      </c>
      <c r="X695" s="67">
        <f>Inventory[[#This Row],[Net Weight/Unit]]*Inventory[[#This Row],[Sold - In-Store (Units)]]</f>
        <v>0</v>
      </c>
      <c r="Y695" s="67">
        <f>Inventory[[#This Row],[Net Weight/Unit]]*Inventory[[#This Row],[Sold - Total (Units)]]</f>
        <v>0</v>
      </c>
      <c r="Z695" s="70">
        <f>'Report Details'!$B$8</f>
        <v>0</v>
      </c>
      <c r="AA695" s="70">
        <f>'Report Details'!$B$9</f>
        <v>0</v>
      </c>
      <c r="AB695" s="70">
        <f>'Report Details'!$B$10</f>
        <v>0</v>
      </c>
      <c r="AC69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95" s="70">
        <f>'Report Details'!$B$11</f>
        <v>0</v>
      </c>
      <c r="AE695" s="70"/>
      <c r="AF695" s="70"/>
    </row>
    <row r="696" spans="1:32" ht="17.25" x14ac:dyDescent="0.3">
      <c r="A696" s="57"/>
      <c r="B696" s="57"/>
      <c r="C696" s="79"/>
      <c r="D696" s="71"/>
      <c r="E696" s="59"/>
      <c r="F696" s="59"/>
      <c r="G696" s="59"/>
      <c r="H696" s="60"/>
      <c r="I696" s="61"/>
      <c r="J696" s="60"/>
      <c r="K696" s="61"/>
      <c r="L696" s="139">
        <f>Inventory[[#This Row],[Sold - In-Store (Units)]]+Inventory[[#This Row],[Sold - Remotely (Units)]]</f>
        <v>0</v>
      </c>
      <c r="M696" s="141">
        <f>Inventory[[#This Row],[Sold - In-Store (Net Sales $)]]+Inventory[[#This Row],[Sold - Remotely (Net Sales $)]]</f>
        <v>0</v>
      </c>
      <c r="N696" s="60"/>
      <c r="O696" s="60"/>
      <c r="P696" s="60"/>
      <c r="Q696" s="60"/>
      <c r="R696" s="62"/>
      <c r="S696" s="63"/>
      <c r="T69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96" s="65"/>
      <c r="V696" s="66">
        <f>Inventory[[#This Row],[Net Weight/Unit]]*Inventory[[#This Row],[Closing Balance (Units)]]</f>
        <v>0</v>
      </c>
      <c r="W696" s="67">
        <f>Inventory[[#This Row],[Net Weight/Unit]]*Inventory[[#This Row],[Sold - Remotely (Units)]]</f>
        <v>0</v>
      </c>
      <c r="X696" s="67">
        <f>Inventory[[#This Row],[Net Weight/Unit]]*Inventory[[#This Row],[Sold - In-Store (Units)]]</f>
        <v>0</v>
      </c>
      <c r="Y696" s="67">
        <f>Inventory[[#This Row],[Net Weight/Unit]]*Inventory[[#This Row],[Sold - Total (Units)]]</f>
        <v>0</v>
      </c>
      <c r="Z696" s="70">
        <f>'Report Details'!$B$8</f>
        <v>0</v>
      </c>
      <c r="AA696" s="70">
        <f>'Report Details'!$B$9</f>
        <v>0</v>
      </c>
      <c r="AB696" s="70">
        <f>'Report Details'!$B$10</f>
        <v>0</v>
      </c>
      <c r="AC69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96" s="70">
        <f>'Report Details'!$B$11</f>
        <v>0</v>
      </c>
      <c r="AE696" s="70"/>
      <c r="AF696" s="70"/>
    </row>
    <row r="697" spans="1:32" ht="17.25" x14ac:dyDescent="0.3">
      <c r="A697" s="57"/>
      <c r="B697" s="57"/>
      <c r="C697" s="79"/>
      <c r="D697" s="71"/>
      <c r="E697" s="59"/>
      <c r="F697" s="59"/>
      <c r="G697" s="59"/>
      <c r="H697" s="60"/>
      <c r="I697" s="61"/>
      <c r="J697" s="60"/>
      <c r="K697" s="61"/>
      <c r="L697" s="139">
        <f>Inventory[[#This Row],[Sold - In-Store (Units)]]+Inventory[[#This Row],[Sold - Remotely (Units)]]</f>
        <v>0</v>
      </c>
      <c r="M697" s="141">
        <f>Inventory[[#This Row],[Sold - In-Store (Net Sales $)]]+Inventory[[#This Row],[Sold - Remotely (Net Sales $)]]</f>
        <v>0</v>
      </c>
      <c r="N697" s="60"/>
      <c r="O697" s="60"/>
      <c r="P697" s="60"/>
      <c r="Q697" s="60"/>
      <c r="R697" s="62"/>
      <c r="S697" s="63"/>
      <c r="T69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97" s="65"/>
      <c r="V697" s="66">
        <f>Inventory[[#This Row],[Net Weight/Unit]]*Inventory[[#This Row],[Closing Balance (Units)]]</f>
        <v>0</v>
      </c>
      <c r="W697" s="67">
        <f>Inventory[[#This Row],[Net Weight/Unit]]*Inventory[[#This Row],[Sold - Remotely (Units)]]</f>
        <v>0</v>
      </c>
      <c r="X697" s="67">
        <f>Inventory[[#This Row],[Net Weight/Unit]]*Inventory[[#This Row],[Sold - In-Store (Units)]]</f>
        <v>0</v>
      </c>
      <c r="Y697" s="67">
        <f>Inventory[[#This Row],[Net Weight/Unit]]*Inventory[[#This Row],[Sold - Total (Units)]]</f>
        <v>0</v>
      </c>
      <c r="Z697" s="70">
        <f>'Report Details'!$B$8</f>
        <v>0</v>
      </c>
      <c r="AA697" s="70">
        <f>'Report Details'!$B$9</f>
        <v>0</v>
      </c>
      <c r="AB697" s="70">
        <f>'Report Details'!$B$10</f>
        <v>0</v>
      </c>
      <c r="AC69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97" s="70">
        <f>'Report Details'!$B$11</f>
        <v>0</v>
      </c>
      <c r="AE697" s="70"/>
      <c r="AF697" s="70"/>
    </row>
    <row r="698" spans="1:32" ht="17.25" x14ac:dyDescent="0.3">
      <c r="A698" s="57"/>
      <c r="B698" s="57"/>
      <c r="C698" s="79"/>
      <c r="D698" s="71"/>
      <c r="E698" s="59"/>
      <c r="F698" s="59"/>
      <c r="G698" s="59"/>
      <c r="H698" s="60"/>
      <c r="I698" s="61"/>
      <c r="J698" s="60"/>
      <c r="K698" s="61"/>
      <c r="L698" s="139">
        <f>Inventory[[#This Row],[Sold - In-Store (Units)]]+Inventory[[#This Row],[Sold - Remotely (Units)]]</f>
        <v>0</v>
      </c>
      <c r="M698" s="141">
        <f>Inventory[[#This Row],[Sold - In-Store (Net Sales $)]]+Inventory[[#This Row],[Sold - Remotely (Net Sales $)]]</f>
        <v>0</v>
      </c>
      <c r="N698" s="60"/>
      <c r="O698" s="60"/>
      <c r="P698" s="60"/>
      <c r="Q698" s="60"/>
      <c r="R698" s="62"/>
      <c r="S698" s="63"/>
      <c r="T69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98" s="65"/>
      <c r="V698" s="66">
        <f>Inventory[[#This Row],[Net Weight/Unit]]*Inventory[[#This Row],[Closing Balance (Units)]]</f>
        <v>0</v>
      </c>
      <c r="W698" s="67">
        <f>Inventory[[#This Row],[Net Weight/Unit]]*Inventory[[#This Row],[Sold - Remotely (Units)]]</f>
        <v>0</v>
      </c>
      <c r="X698" s="67">
        <f>Inventory[[#This Row],[Net Weight/Unit]]*Inventory[[#This Row],[Sold - In-Store (Units)]]</f>
        <v>0</v>
      </c>
      <c r="Y698" s="67">
        <f>Inventory[[#This Row],[Net Weight/Unit]]*Inventory[[#This Row],[Sold - Total (Units)]]</f>
        <v>0</v>
      </c>
      <c r="Z698" s="70">
        <f>'Report Details'!$B$8</f>
        <v>0</v>
      </c>
      <c r="AA698" s="70">
        <f>'Report Details'!$B$9</f>
        <v>0</v>
      </c>
      <c r="AB698" s="70">
        <f>'Report Details'!$B$10</f>
        <v>0</v>
      </c>
      <c r="AC69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98" s="70">
        <f>'Report Details'!$B$11</f>
        <v>0</v>
      </c>
      <c r="AE698" s="70"/>
      <c r="AF698" s="70"/>
    </row>
    <row r="699" spans="1:32" ht="17.25" x14ac:dyDescent="0.3">
      <c r="A699" s="57"/>
      <c r="B699" s="57"/>
      <c r="C699" s="79"/>
      <c r="D699" s="71"/>
      <c r="E699" s="59"/>
      <c r="F699" s="59"/>
      <c r="G699" s="59"/>
      <c r="H699" s="60"/>
      <c r="I699" s="61"/>
      <c r="J699" s="60"/>
      <c r="K699" s="61"/>
      <c r="L699" s="139">
        <f>Inventory[[#This Row],[Sold - In-Store (Units)]]+Inventory[[#This Row],[Sold - Remotely (Units)]]</f>
        <v>0</v>
      </c>
      <c r="M699" s="141">
        <f>Inventory[[#This Row],[Sold - In-Store (Net Sales $)]]+Inventory[[#This Row],[Sold - Remotely (Net Sales $)]]</f>
        <v>0</v>
      </c>
      <c r="N699" s="60"/>
      <c r="O699" s="60"/>
      <c r="P699" s="60"/>
      <c r="Q699" s="60"/>
      <c r="R699" s="62"/>
      <c r="S699" s="63"/>
      <c r="T69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699" s="65"/>
      <c r="V699" s="66">
        <f>Inventory[[#This Row],[Net Weight/Unit]]*Inventory[[#This Row],[Closing Balance (Units)]]</f>
        <v>0</v>
      </c>
      <c r="W699" s="67">
        <f>Inventory[[#This Row],[Net Weight/Unit]]*Inventory[[#This Row],[Sold - Remotely (Units)]]</f>
        <v>0</v>
      </c>
      <c r="X699" s="67">
        <f>Inventory[[#This Row],[Net Weight/Unit]]*Inventory[[#This Row],[Sold - In-Store (Units)]]</f>
        <v>0</v>
      </c>
      <c r="Y699" s="67">
        <f>Inventory[[#This Row],[Net Weight/Unit]]*Inventory[[#This Row],[Sold - Total (Units)]]</f>
        <v>0</v>
      </c>
      <c r="Z699" s="70">
        <f>'Report Details'!$B$8</f>
        <v>0</v>
      </c>
      <c r="AA699" s="70">
        <f>'Report Details'!$B$9</f>
        <v>0</v>
      </c>
      <c r="AB699" s="70">
        <f>'Report Details'!$B$10</f>
        <v>0</v>
      </c>
      <c r="AC69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699" s="70">
        <f>'Report Details'!$B$11</f>
        <v>0</v>
      </c>
      <c r="AE699" s="70"/>
      <c r="AF699" s="70"/>
    </row>
    <row r="700" spans="1:32" ht="17.25" x14ac:dyDescent="0.3">
      <c r="A700" s="57"/>
      <c r="B700" s="57"/>
      <c r="C700" s="79"/>
      <c r="D700" s="71"/>
      <c r="E700" s="59"/>
      <c r="F700" s="59"/>
      <c r="G700" s="59"/>
      <c r="H700" s="60"/>
      <c r="I700" s="61"/>
      <c r="J700" s="60"/>
      <c r="K700" s="61"/>
      <c r="L700" s="139">
        <f>Inventory[[#This Row],[Sold - In-Store (Units)]]+Inventory[[#This Row],[Sold - Remotely (Units)]]</f>
        <v>0</v>
      </c>
      <c r="M700" s="141">
        <f>Inventory[[#This Row],[Sold - In-Store (Net Sales $)]]+Inventory[[#This Row],[Sold - Remotely (Net Sales $)]]</f>
        <v>0</v>
      </c>
      <c r="N700" s="60"/>
      <c r="O700" s="60"/>
      <c r="P700" s="60"/>
      <c r="Q700" s="60"/>
      <c r="R700" s="62"/>
      <c r="S700" s="63"/>
      <c r="T70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00" s="65"/>
      <c r="V700" s="66">
        <f>Inventory[[#This Row],[Net Weight/Unit]]*Inventory[[#This Row],[Closing Balance (Units)]]</f>
        <v>0</v>
      </c>
      <c r="W700" s="67">
        <f>Inventory[[#This Row],[Net Weight/Unit]]*Inventory[[#This Row],[Sold - Remotely (Units)]]</f>
        <v>0</v>
      </c>
      <c r="X700" s="67">
        <f>Inventory[[#This Row],[Net Weight/Unit]]*Inventory[[#This Row],[Sold - In-Store (Units)]]</f>
        <v>0</v>
      </c>
      <c r="Y700" s="67">
        <f>Inventory[[#This Row],[Net Weight/Unit]]*Inventory[[#This Row],[Sold - Total (Units)]]</f>
        <v>0</v>
      </c>
      <c r="Z700" s="70">
        <f>'Report Details'!$B$8</f>
        <v>0</v>
      </c>
      <c r="AA700" s="70">
        <f>'Report Details'!$B$9</f>
        <v>0</v>
      </c>
      <c r="AB700" s="70">
        <f>'Report Details'!$B$10</f>
        <v>0</v>
      </c>
      <c r="AC70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00" s="70">
        <f>'Report Details'!$B$11</f>
        <v>0</v>
      </c>
      <c r="AE700" s="70"/>
      <c r="AF700" s="70"/>
    </row>
    <row r="701" spans="1:32" ht="17.25" x14ac:dyDescent="0.3">
      <c r="A701" s="57"/>
      <c r="B701" s="57"/>
      <c r="C701" s="79"/>
      <c r="D701" s="71"/>
      <c r="E701" s="59"/>
      <c r="F701" s="59"/>
      <c r="G701" s="59"/>
      <c r="H701" s="60"/>
      <c r="I701" s="61"/>
      <c r="J701" s="60"/>
      <c r="K701" s="61"/>
      <c r="L701" s="139">
        <f>Inventory[[#This Row],[Sold - In-Store (Units)]]+Inventory[[#This Row],[Sold - Remotely (Units)]]</f>
        <v>0</v>
      </c>
      <c r="M701" s="141">
        <f>Inventory[[#This Row],[Sold - In-Store (Net Sales $)]]+Inventory[[#This Row],[Sold - Remotely (Net Sales $)]]</f>
        <v>0</v>
      </c>
      <c r="N701" s="60"/>
      <c r="O701" s="60"/>
      <c r="P701" s="60"/>
      <c r="Q701" s="60"/>
      <c r="R701" s="62"/>
      <c r="S701" s="63"/>
      <c r="T70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01" s="65"/>
      <c r="V701" s="66">
        <f>Inventory[[#This Row],[Net Weight/Unit]]*Inventory[[#This Row],[Closing Balance (Units)]]</f>
        <v>0</v>
      </c>
      <c r="W701" s="67">
        <f>Inventory[[#This Row],[Net Weight/Unit]]*Inventory[[#This Row],[Sold - Remotely (Units)]]</f>
        <v>0</v>
      </c>
      <c r="X701" s="67">
        <f>Inventory[[#This Row],[Net Weight/Unit]]*Inventory[[#This Row],[Sold - In-Store (Units)]]</f>
        <v>0</v>
      </c>
      <c r="Y701" s="67">
        <f>Inventory[[#This Row],[Net Weight/Unit]]*Inventory[[#This Row],[Sold - Total (Units)]]</f>
        <v>0</v>
      </c>
      <c r="Z701" s="70">
        <f>'Report Details'!$B$8</f>
        <v>0</v>
      </c>
      <c r="AA701" s="70">
        <f>'Report Details'!$B$9</f>
        <v>0</v>
      </c>
      <c r="AB701" s="70">
        <f>'Report Details'!$B$10</f>
        <v>0</v>
      </c>
      <c r="AC70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01" s="70">
        <f>'Report Details'!$B$11</f>
        <v>0</v>
      </c>
      <c r="AE701" s="70"/>
      <c r="AF701" s="70"/>
    </row>
    <row r="702" spans="1:32" ht="17.25" x14ac:dyDescent="0.3">
      <c r="A702" s="57"/>
      <c r="B702" s="57"/>
      <c r="C702" s="79"/>
      <c r="D702" s="71"/>
      <c r="E702" s="59"/>
      <c r="F702" s="59"/>
      <c r="G702" s="59"/>
      <c r="H702" s="60"/>
      <c r="I702" s="61"/>
      <c r="J702" s="60"/>
      <c r="K702" s="61"/>
      <c r="L702" s="139">
        <f>Inventory[[#This Row],[Sold - In-Store (Units)]]+Inventory[[#This Row],[Sold - Remotely (Units)]]</f>
        <v>0</v>
      </c>
      <c r="M702" s="141">
        <f>Inventory[[#This Row],[Sold - In-Store (Net Sales $)]]+Inventory[[#This Row],[Sold - Remotely (Net Sales $)]]</f>
        <v>0</v>
      </c>
      <c r="N702" s="60"/>
      <c r="O702" s="60"/>
      <c r="P702" s="60"/>
      <c r="Q702" s="60"/>
      <c r="R702" s="62"/>
      <c r="S702" s="63"/>
      <c r="T70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02" s="65"/>
      <c r="V702" s="66">
        <f>Inventory[[#This Row],[Net Weight/Unit]]*Inventory[[#This Row],[Closing Balance (Units)]]</f>
        <v>0</v>
      </c>
      <c r="W702" s="67">
        <f>Inventory[[#This Row],[Net Weight/Unit]]*Inventory[[#This Row],[Sold - Remotely (Units)]]</f>
        <v>0</v>
      </c>
      <c r="X702" s="67">
        <f>Inventory[[#This Row],[Net Weight/Unit]]*Inventory[[#This Row],[Sold - In-Store (Units)]]</f>
        <v>0</v>
      </c>
      <c r="Y702" s="67">
        <f>Inventory[[#This Row],[Net Weight/Unit]]*Inventory[[#This Row],[Sold - Total (Units)]]</f>
        <v>0</v>
      </c>
      <c r="Z702" s="70">
        <f>'Report Details'!$B$8</f>
        <v>0</v>
      </c>
      <c r="AA702" s="70">
        <f>'Report Details'!$B$9</f>
        <v>0</v>
      </c>
      <c r="AB702" s="70">
        <f>'Report Details'!$B$10</f>
        <v>0</v>
      </c>
      <c r="AC70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02" s="70">
        <f>'Report Details'!$B$11</f>
        <v>0</v>
      </c>
      <c r="AE702" s="70"/>
      <c r="AF702" s="70"/>
    </row>
    <row r="703" spans="1:32" ht="17.25" x14ac:dyDescent="0.3">
      <c r="A703" s="57"/>
      <c r="B703" s="57"/>
      <c r="C703" s="79"/>
      <c r="D703" s="71"/>
      <c r="E703" s="59"/>
      <c r="F703" s="59"/>
      <c r="G703" s="59"/>
      <c r="H703" s="60"/>
      <c r="I703" s="61"/>
      <c r="J703" s="60"/>
      <c r="K703" s="61"/>
      <c r="L703" s="139">
        <f>Inventory[[#This Row],[Sold - In-Store (Units)]]+Inventory[[#This Row],[Sold - Remotely (Units)]]</f>
        <v>0</v>
      </c>
      <c r="M703" s="141">
        <f>Inventory[[#This Row],[Sold - In-Store (Net Sales $)]]+Inventory[[#This Row],[Sold - Remotely (Net Sales $)]]</f>
        <v>0</v>
      </c>
      <c r="N703" s="60"/>
      <c r="O703" s="60"/>
      <c r="P703" s="60"/>
      <c r="Q703" s="60"/>
      <c r="R703" s="62"/>
      <c r="S703" s="63"/>
      <c r="T70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03" s="65"/>
      <c r="V703" s="66">
        <f>Inventory[[#This Row],[Net Weight/Unit]]*Inventory[[#This Row],[Closing Balance (Units)]]</f>
        <v>0</v>
      </c>
      <c r="W703" s="67">
        <f>Inventory[[#This Row],[Net Weight/Unit]]*Inventory[[#This Row],[Sold - Remotely (Units)]]</f>
        <v>0</v>
      </c>
      <c r="X703" s="67">
        <f>Inventory[[#This Row],[Net Weight/Unit]]*Inventory[[#This Row],[Sold - In-Store (Units)]]</f>
        <v>0</v>
      </c>
      <c r="Y703" s="67">
        <f>Inventory[[#This Row],[Net Weight/Unit]]*Inventory[[#This Row],[Sold - Total (Units)]]</f>
        <v>0</v>
      </c>
      <c r="Z703" s="70">
        <f>'Report Details'!$B$8</f>
        <v>0</v>
      </c>
      <c r="AA703" s="70">
        <f>'Report Details'!$B$9</f>
        <v>0</v>
      </c>
      <c r="AB703" s="70">
        <f>'Report Details'!$B$10</f>
        <v>0</v>
      </c>
      <c r="AC70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03" s="70">
        <f>'Report Details'!$B$11</f>
        <v>0</v>
      </c>
      <c r="AE703" s="70"/>
      <c r="AF703" s="70"/>
    </row>
    <row r="704" spans="1:32" ht="17.25" x14ac:dyDescent="0.3">
      <c r="A704" s="57"/>
      <c r="B704" s="57"/>
      <c r="C704" s="79"/>
      <c r="D704" s="71"/>
      <c r="E704" s="59"/>
      <c r="F704" s="59"/>
      <c r="G704" s="59"/>
      <c r="H704" s="60"/>
      <c r="I704" s="61"/>
      <c r="J704" s="60"/>
      <c r="K704" s="61"/>
      <c r="L704" s="139">
        <f>Inventory[[#This Row],[Sold - In-Store (Units)]]+Inventory[[#This Row],[Sold - Remotely (Units)]]</f>
        <v>0</v>
      </c>
      <c r="M704" s="141">
        <f>Inventory[[#This Row],[Sold - In-Store (Net Sales $)]]+Inventory[[#This Row],[Sold - Remotely (Net Sales $)]]</f>
        <v>0</v>
      </c>
      <c r="N704" s="60"/>
      <c r="O704" s="60"/>
      <c r="P704" s="60"/>
      <c r="Q704" s="60"/>
      <c r="R704" s="62"/>
      <c r="S704" s="63"/>
      <c r="T70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04" s="65"/>
      <c r="V704" s="66">
        <f>Inventory[[#This Row],[Net Weight/Unit]]*Inventory[[#This Row],[Closing Balance (Units)]]</f>
        <v>0</v>
      </c>
      <c r="W704" s="67">
        <f>Inventory[[#This Row],[Net Weight/Unit]]*Inventory[[#This Row],[Sold - Remotely (Units)]]</f>
        <v>0</v>
      </c>
      <c r="X704" s="67">
        <f>Inventory[[#This Row],[Net Weight/Unit]]*Inventory[[#This Row],[Sold - In-Store (Units)]]</f>
        <v>0</v>
      </c>
      <c r="Y704" s="67">
        <f>Inventory[[#This Row],[Net Weight/Unit]]*Inventory[[#This Row],[Sold - Total (Units)]]</f>
        <v>0</v>
      </c>
      <c r="Z704" s="70">
        <f>'Report Details'!$B$8</f>
        <v>0</v>
      </c>
      <c r="AA704" s="70">
        <f>'Report Details'!$B$9</f>
        <v>0</v>
      </c>
      <c r="AB704" s="70">
        <f>'Report Details'!$B$10</f>
        <v>0</v>
      </c>
      <c r="AC70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04" s="70">
        <f>'Report Details'!$B$11</f>
        <v>0</v>
      </c>
      <c r="AE704" s="70"/>
      <c r="AF704" s="70"/>
    </row>
    <row r="705" spans="1:32" ht="17.25" x14ac:dyDescent="0.3">
      <c r="A705" s="57"/>
      <c r="B705" s="57"/>
      <c r="C705" s="79"/>
      <c r="D705" s="71"/>
      <c r="E705" s="59"/>
      <c r="F705" s="59"/>
      <c r="G705" s="59"/>
      <c r="H705" s="60"/>
      <c r="I705" s="61"/>
      <c r="J705" s="60"/>
      <c r="K705" s="61"/>
      <c r="L705" s="139">
        <f>Inventory[[#This Row],[Sold - In-Store (Units)]]+Inventory[[#This Row],[Sold - Remotely (Units)]]</f>
        <v>0</v>
      </c>
      <c r="M705" s="141">
        <f>Inventory[[#This Row],[Sold - In-Store (Net Sales $)]]+Inventory[[#This Row],[Sold - Remotely (Net Sales $)]]</f>
        <v>0</v>
      </c>
      <c r="N705" s="60"/>
      <c r="O705" s="60"/>
      <c r="P705" s="60"/>
      <c r="Q705" s="60"/>
      <c r="R705" s="62"/>
      <c r="S705" s="63"/>
      <c r="T70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05" s="65"/>
      <c r="V705" s="66">
        <f>Inventory[[#This Row],[Net Weight/Unit]]*Inventory[[#This Row],[Closing Balance (Units)]]</f>
        <v>0</v>
      </c>
      <c r="W705" s="67">
        <f>Inventory[[#This Row],[Net Weight/Unit]]*Inventory[[#This Row],[Sold - Remotely (Units)]]</f>
        <v>0</v>
      </c>
      <c r="X705" s="67">
        <f>Inventory[[#This Row],[Net Weight/Unit]]*Inventory[[#This Row],[Sold - In-Store (Units)]]</f>
        <v>0</v>
      </c>
      <c r="Y705" s="67">
        <f>Inventory[[#This Row],[Net Weight/Unit]]*Inventory[[#This Row],[Sold - Total (Units)]]</f>
        <v>0</v>
      </c>
      <c r="Z705" s="70">
        <f>'Report Details'!$B$8</f>
        <v>0</v>
      </c>
      <c r="AA705" s="70">
        <f>'Report Details'!$B$9</f>
        <v>0</v>
      </c>
      <c r="AB705" s="70">
        <f>'Report Details'!$B$10</f>
        <v>0</v>
      </c>
      <c r="AC70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05" s="70">
        <f>'Report Details'!$B$11</f>
        <v>0</v>
      </c>
      <c r="AE705" s="70"/>
      <c r="AF705" s="70"/>
    </row>
    <row r="706" spans="1:32" ht="17.25" x14ac:dyDescent="0.3">
      <c r="A706" s="57"/>
      <c r="B706" s="57"/>
      <c r="C706" s="79"/>
      <c r="D706" s="71"/>
      <c r="E706" s="59"/>
      <c r="F706" s="59"/>
      <c r="G706" s="59"/>
      <c r="H706" s="60"/>
      <c r="I706" s="61"/>
      <c r="J706" s="60"/>
      <c r="K706" s="61"/>
      <c r="L706" s="139">
        <f>Inventory[[#This Row],[Sold - In-Store (Units)]]+Inventory[[#This Row],[Sold - Remotely (Units)]]</f>
        <v>0</v>
      </c>
      <c r="M706" s="141">
        <f>Inventory[[#This Row],[Sold - In-Store (Net Sales $)]]+Inventory[[#This Row],[Sold - Remotely (Net Sales $)]]</f>
        <v>0</v>
      </c>
      <c r="N706" s="60"/>
      <c r="O706" s="60"/>
      <c r="P706" s="60"/>
      <c r="Q706" s="60"/>
      <c r="R706" s="62"/>
      <c r="S706" s="63"/>
      <c r="T70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06" s="65"/>
      <c r="V706" s="66">
        <f>Inventory[[#This Row],[Net Weight/Unit]]*Inventory[[#This Row],[Closing Balance (Units)]]</f>
        <v>0</v>
      </c>
      <c r="W706" s="67">
        <f>Inventory[[#This Row],[Net Weight/Unit]]*Inventory[[#This Row],[Sold - Remotely (Units)]]</f>
        <v>0</v>
      </c>
      <c r="X706" s="67">
        <f>Inventory[[#This Row],[Net Weight/Unit]]*Inventory[[#This Row],[Sold - In-Store (Units)]]</f>
        <v>0</v>
      </c>
      <c r="Y706" s="67">
        <f>Inventory[[#This Row],[Net Weight/Unit]]*Inventory[[#This Row],[Sold - Total (Units)]]</f>
        <v>0</v>
      </c>
      <c r="Z706" s="70">
        <f>'Report Details'!$B$8</f>
        <v>0</v>
      </c>
      <c r="AA706" s="70">
        <f>'Report Details'!$B$9</f>
        <v>0</v>
      </c>
      <c r="AB706" s="70">
        <f>'Report Details'!$B$10</f>
        <v>0</v>
      </c>
      <c r="AC70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06" s="70">
        <f>'Report Details'!$B$11</f>
        <v>0</v>
      </c>
      <c r="AE706" s="70"/>
      <c r="AF706" s="70"/>
    </row>
    <row r="707" spans="1:32" ht="17.25" x14ac:dyDescent="0.3">
      <c r="A707" s="57"/>
      <c r="B707" s="57"/>
      <c r="C707" s="79"/>
      <c r="D707" s="71"/>
      <c r="E707" s="59"/>
      <c r="F707" s="59"/>
      <c r="G707" s="59"/>
      <c r="H707" s="60"/>
      <c r="I707" s="61"/>
      <c r="J707" s="60"/>
      <c r="K707" s="61"/>
      <c r="L707" s="139">
        <f>Inventory[[#This Row],[Sold - In-Store (Units)]]+Inventory[[#This Row],[Sold - Remotely (Units)]]</f>
        <v>0</v>
      </c>
      <c r="M707" s="141">
        <f>Inventory[[#This Row],[Sold - In-Store (Net Sales $)]]+Inventory[[#This Row],[Sold - Remotely (Net Sales $)]]</f>
        <v>0</v>
      </c>
      <c r="N707" s="60"/>
      <c r="O707" s="60"/>
      <c r="P707" s="60"/>
      <c r="Q707" s="60"/>
      <c r="R707" s="62"/>
      <c r="S707" s="63"/>
      <c r="T70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07" s="65"/>
      <c r="V707" s="66">
        <f>Inventory[[#This Row],[Net Weight/Unit]]*Inventory[[#This Row],[Closing Balance (Units)]]</f>
        <v>0</v>
      </c>
      <c r="W707" s="67">
        <f>Inventory[[#This Row],[Net Weight/Unit]]*Inventory[[#This Row],[Sold - Remotely (Units)]]</f>
        <v>0</v>
      </c>
      <c r="X707" s="67">
        <f>Inventory[[#This Row],[Net Weight/Unit]]*Inventory[[#This Row],[Sold - In-Store (Units)]]</f>
        <v>0</v>
      </c>
      <c r="Y707" s="67">
        <f>Inventory[[#This Row],[Net Weight/Unit]]*Inventory[[#This Row],[Sold - Total (Units)]]</f>
        <v>0</v>
      </c>
      <c r="Z707" s="70">
        <f>'Report Details'!$B$8</f>
        <v>0</v>
      </c>
      <c r="AA707" s="70">
        <f>'Report Details'!$B$9</f>
        <v>0</v>
      </c>
      <c r="AB707" s="70">
        <f>'Report Details'!$B$10</f>
        <v>0</v>
      </c>
      <c r="AC70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07" s="70">
        <f>'Report Details'!$B$11</f>
        <v>0</v>
      </c>
      <c r="AE707" s="70"/>
      <c r="AF707" s="70"/>
    </row>
    <row r="708" spans="1:32" ht="17.25" x14ac:dyDescent="0.3">
      <c r="A708" s="57"/>
      <c r="B708" s="57"/>
      <c r="C708" s="79"/>
      <c r="D708" s="71"/>
      <c r="E708" s="59"/>
      <c r="F708" s="59"/>
      <c r="G708" s="59"/>
      <c r="H708" s="60"/>
      <c r="I708" s="61"/>
      <c r="J708" s="60"/>
      <c r="K708" s="61"/>
      <c r="L708" s="139">
        <f>Inventory[[#This Row],[Sold - In-Store (Units)]]+Inventory[[#This Row],[Sold - Remotely (Units)]]</f>
        <v>0</v>
      </c>
      <c r="M708" s="141">
        <f>Inventory[[#This Row],[Sold - In-Store (Net Sales $)]]+Inventory[[#This Row],[Sold - Remotely (Net Sales $)]]</f>
        <v>0</v>
      </c>
      <c r="N708" s="60"/>
      <c r="O708" s="60"/>
      <c r="P708" s="60"/>
      <c r="Q708" s="60"/>
      <c r="R708" s="62"/>
      <c r="S708" s="63"/>
      <c r="T70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08" s="65"/>
      <c r="V708" s="66">
        <f>Inventory[[#This Row],[Net Weight/Unit]]*Inventory[[#This Row],[Closing Balance (Units)]]</f>
        <v>0</v>
      </c>
      <c r="W708" s="67">
        <f>Inventory[[#This Row],[Net Weight/Unit]]*Inventory[[#This Row],[Sold - Remotely (Units)]]</f>
        <v>0</v>
      </c>
      <c r="X708" s="67">
        <f>Inventory[[#This Row],[Net Weight/Unit]]*Inventory[[#This Row],[Sold - In-Store (Units)]]</f>
        <v>0</v>
      </c>
      <c r="Y708" s="67">
        <f>Inventory[[#This Row],[Net Weight/Unit]]*Inventory[[#This Row],[Sold - Total (Units)]]</f>
        <v>0</v>
      </c>
      <c r="Z708" s="70">
        <f>'Report Details'!$B$8</f>
        <v>0</v>
      </c>
      <c r="AA708" s="70">
        <f>'Report Details'!$B$9</f>
        <v>0</v>
      </c>
      <c r="AB708" s="70">
        <f>'Report Details'!$B$10</f>
        <v>0</v>
      </c>
      <c r="AC70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08" s="70">
        <f>'Report Details'!$B$11</f>
        <v>0</v>
      </c>
      <c r="AE708" s="70"/>
      <c r="AF708" s="70"/>
    </row>
    <row r="709" spans="1:32" ht="17.25" x14ac:dyDescent="0.3">
      <c r="A709" s="57"/>
      <c r="B709" s="57"/>
      <c r="C709" s="79"/>
      <c r="D709" s="71"/>
      <c r="E709" s="59"/>
      <c r="F709" s="59"/>
      <c r="G709" s="59"/>
      <c r="H709" s="60"/>
      <c r="I709" s="61"/>
      <c r="J709" s="60"/>
      <c r="K709" s="61"/>
      <c r="L709" s="139">
        <f>Inventory[[#This Row],[Sold - In-Store (Units)]]+Inventory[[#This Row],[Sold - Remotely (Units)]]</f>
        <v>0</v>
      </c>
      <c r="M709" s="141">
        <f>Inventory[[#This Row],[Sold - In-Store (Net Sales $)]]+Inventory[[#This Row],[Sold - Remotely (Net Sales $)]]</f>
        <v>0</v>
      </c>
      <c r="N709" s="60"/>
      <c r="O709" s="60"/>
      <c r="P709" s="60"/>
      <c r="Q709" s="60"/>
      <c r="R709" s="62"/>
      <c r="S709" s="63"/>
      <c r="T70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09" s="65"/>
      <c r="V709" s="66">
        <f>Inventory[[#This Row],[Net Weight/Unit]]*Inventory[[#This Row],[Closing Balance (Units)]]</f>
        <v>0</v>
      </c>
      <c r="W709" s="67">
        <f>Inventory[[#This Row],[Net Weight/Unit]]*Inventory[[#This Row],[Sold - Remotely (Units)]]</f>
        <v>0</v>
      </c>
      <c r="X709" s="67">
        <f>Inventory[[#This Row],[Net Weight/Unit]]*Inventory[[#This Row],[Sold - In-Store (Units)]]</f>
        <v>0</v>
      </c>
      <c r="Y709" s="67">
        <f>Inventory[[#This Row],[Net Weight/Unit]]*Inventory[[#This Row],[Sold - Total (Units)]]</f>
        <v>0</v>
      </c>
      <c r="Z709" s="70">
        <f>'Report Details'!$B$8</f>
        <v>0</v>
      </c>
      <c r="AA709" s="70">
        <f>'Report Details'!$B$9</f>
        <v>0</v>
      </c>
      <c r="AB709" s="70">
        <f>'Report Details'!$B$10</f>
        <v>0</v>
      </c>
      <c r="AC70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09" s="70">
        <f>'Report Details'!$B$11</f>
        <v>0</v>
      </c>
      <c r="AE709" s="70"/>
      <c r="AF709" s="70"/>
    </row>
    <row r="710" spans="1:32" ht="17.25" x14ac:dyDescent="0.3">
      <c r="A710" s="57"/>
      <c r="B710" s="57"/>
      <c r="C710" s="79"/>
      <c r="D710" s="71"/>
      <c r="E710" s="59"/>
      <c r="F710" s="59"/>
      <c r="G710" s="59"/>
      <c r="H710" s="60"/>
      <c r="I710" s="61"/>
      <c r="J710" s="60"/>
      <c r="K710" s="61"/>
      <c r="L710" s="139">
        <f>Inventory[[#This Row],[Sold - In-Store (Units)]]+Inventory[[#This Row],[Sold - Remotely (Units)]]</f>
        <v>0</v>
      </c>
      <c r="M710" s="141">
        <f>Inventory[[#This Row],[Sold - In-Store (Net Sales $)]]+Inventory[[#This Row],[Sold - Remotely (Net Sales $)]]</f>
        <v>0</v>
      </c>
      <c r="N710" s="60"/>
      <c r="O710" s="60"/>
      <c r="P710" s="60"/>
      <c r="Q710" s="60"/>
      <c r="R710" s="62"/>
      <c r="S710" s="63"/>
      <c r="T71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10" s="65"/>
      <c r="V710" s="66">
        <f>Inventory[[#This Row],[Net Weight/Unit]]*Inventory[[#This Row],[Closing Balance (Units)]]</f>
        <v>0</v>
      </c>
      <c r="W710" s="67">
        <f>Inventory[[#This Row],[Net Weight/Unit]]*Inventory[[#This Row],[Sold - Remotely (Units)]]</f>
        <v>0</v>
      </c>
      <c r="X710" s="67">
        <f>Inventory[[#This Row],[Net Weight/Unit]]*Inventory[[#This Row],[Sold - In-Store (Units)]]</f>
        <v>0</v>
      </c>
      <c r="Y710" s="67">
        <f>Inventory[[#This Row],[Net Weight/Unit]]*Inventory[[#This Row],[Sold - Total (Units)]]</f>
        <v>0</v>
      </c>
      <c r="Z710" s="70">
        <f>'Report Details'!$B$8</f>
        <v>0</v>
      </c>
      <c r="AA710" s="70">
        <f>'Report Details'!$B$9</f>
        <v>0</v>
      </c>
      <c r="AB710" s="70">
        <f>'Report Details'!$B$10</f>
        <v>0</v>
      </c>
      <c r="AC71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10" s="70">
        <f>'Report Details'!$B$11</f>
        <v>0</v>
      </c>
      <c r="AE710" s="70"/>
      <c r="AF710" s="70"/>
    </row>
    <row r="711" spans="1:32" ht="17.25" x14ac:dyDescent="0.3">
      <c r="A711" s="57"/>
      <c r="B711" s="57"/>
      <c r="C711" s="79"/>
      <c r="D711" s="71"/>
      <c r="E711" s="59"/>
      <c r="F711" s="59"/>
      <c r="G711" s="59"/>
      <c r="H711" s="60"/>
      <c r="I711" s="61"/>
      <c r="J711" s="60"/>
      <c r="K711" s="61"/>
      <c r="L711" s="139">
        <f>Inventory[[#This Row],[Sold - In-Store (Units)]]+Inventory[[#This Row],[Sold - Remotely (Units)]]</f>
        <v>0</v>
      </c>
      <c r="M711" s="141">
        <f>Inventory[[#This Row],[Sold - In-Store (Net Sales $)]]+Inventory[[#This Row],[Sold - Remotely (Net Sales $)]]</f>
        <v>0</v>
      </c>
      <c r="N711" s="60"/>
      <c r="O711" s="60"/>
      <c r="P711" s="60"/>
      <c r="Q711" s="60"/>
      <c r="R711" s="62"/>
      <c r="S711" s="63"/>
      <c r="T71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11" s="65"/>
      <c r="V711" s="66">
        <f>Inventory[[#This Row],[Net Weight/Unit]]*Inventory[[#This Row],[Closing Balance (Units)]]</f>
        <v>0</v>
      </c>
      <c r="W711" s="67">
        <f>Inventory[[#This Row],[Net Weight/Unit]]*Inventory[[#This Row],[Sold - Remotely (Units)]]</f>
        <v>0</v>
      </c>
      <c r="X711" s="67">
        <f>Inventory[[#This Row],[Net Weight/Unit]]*Inventory[[#This Row],[Sold - In-Store (Units)]]</f>
        <v>0</v>
      </c>
      <c r="Y711" s="67">
        <f>Inventory[[#This Row],[Net Weight/Unit]]*Inventory[[#This Row],[Sold - Total (Units)]]</f>
        <v>0</v>
      </c>
      <c r="Z711" s="70">
        <f>'Report Details'!$B$8</f>
        <v>0</v>
      </c>
      <c r="AA711" s="70">
        <f>'Report Details'!$B$9</f>
        <v>0</v>
      </c>
      <c r="AB711" s="70">
        <f>'Report Details'!$B$10</f>
        <v>0</v>
      </c>
      <c r="AC71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11" s="70">
        <f>'Report Details'!$B$11</f>
        <v>0</v>
      </c>
      <c r="AE711" s="70"/>
      <c r="AF711" s="70"/>
    </row>
    <row r="712" spans="1:32" ht="17.25" x14ac:dyDescent="0.3">
      <c r="A712" s="57"/>
      <c r="B712" s="57"/>
      <c r="C712" s="79"/>
      <c r="D712" s="71"/>
      <c r="E712" s="59"/>
      <c r="F712" s="59"/>
      <c r="G712" s="59"/>
      <c r="H712" s="60"/>
      <c r="I712" s="61"/>
      <c r="J712" s="60"/>
      <c r="K712" s="61"/>
      <c r="L712" s="139">
        <f>Inventory[[#This Row],[Sold - In-Store (Units)]]+Inventory[[#This Row],[Sold - Remotely (Units)]]</f>
        <v>0</v>
      </c>
      <c r="M712" s="141">
        <f>Inventory[[#This Row],[Sold - In-Store (Net Sales $)]]+Inventory[[#This Row],[Sold - Remotely (Net Sales $)]]</f>
        <v>0</v>
      </c>
      <c r="N712" s="60"/>
      <c r="O712" s="60"/>
      <c r="P712" s="60"/>
      <c r="Q712" s="60"/>
      <c r="R712" s="62"/>
      <c r="S712" s="63"/>
      <c r="T71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12" s="65"/>
      <c r="V712" s="66">
        <f>Inventory[[#This Row],[Net Weight/Unit]]*Inventory[[#This Row],[Closing Balance (Units)]]</f>
        <v>0</v>
      </c>
      <c r="W712" s="67">
        <f>Inventory[[#This Row],[Net Weight/Unit]]*Inventory[[#This Row],[Sold - Remotely (Units)]]</f>
        <v>0</v>
      </c>
      <c r="X712" s="67">
        <f>Inventory[[#This Row],[Net Weight/Unit]]*Inventory[[#This Row],[Sold - In-Store (Units)]]</f>
        <v>0</v>
      </c>
      <c r="Y712" s="67">
        <f>Inventory[[#This Row],[Net Weight/Unit]]*Inventory[[#This Row],[Sold - Total (Units)]]</f>
        <v>0</v>
      </c>
      <c r="Z712" s="70">
        <f>'Report Details'!$B$8</f>
        <v>0</v>
      </c>
      <c r="AA712" s="70">
        <f>'Report Details'!$B$9</f>
        <v>0</v>
      </c>
      <c r="AB712" s="70">
        <f>'Report Details'!$B$10</f>
        <v>0</v>
      </c>
      <c r="AC71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12" s="70">
        <f>'Report Details'!$B$11</f>
        <v>0</v>
      </c>
      <c r="AE712" s="70"/>
      <c r="AF712" s="70"/>
    </row>
    <row r="713" spans="1:32" ht="17.25" x14ac:dyDescent="0.3">
      <c r="A713" s="57"/>
      <c r="B713" s="57"/>
      <c r="C713" s="79"/>
      <c r="D713" s="71"/>
      <c r="E713" s="59"/>
      <c r="F713" s="59"/>
      <c r="G713" s="59"/>
      <c r="H713" s="60"/>
      <c r="I713" s="61"/>
      <c r="J713" s="60"/>
      <c r="K713" s="61"/>
      <c r="L713" s="139">
        <f>Inventory[[#This Row],[Sold - In-Store (Units)]]+Inventory[[#This Row],[Sold - Remotely (Units)]]</f>
        <v>0</v>
      </c>
      <c r="M713" s="141">
        <f>Inventory[[#This Row],[Sold - In-Store (Net Sales $)]]+Inventory[[#This Row],[Sold - Remotely (Net Sales $)]]</f>
        <v>0</v>
      </c>
      <c r="N713" s="60"/>
      <c r="O713" s="60"/>
      <c r="P713" s="60"/>
      <c r="Q713" s="60"/>
      <c r="R713" s="62"/>
      <c r="S713" s="63"/>
      <c r="T71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13" s="65"/>
      <c r="V713" s="66">
        <f>Inventory[[#This Row],[Net Weight/Unit]]*Inventory[[#This Row],[Closing Balance (Units)]]</f>
        <v>0</v>
      </c>
      <c r="W713" s="67">
        <f>Inventory[[#This Row],[Net Weight/Unit]]*Inventory[[#This Row],[Sold - Remotely (Units)]]</f>
        <v>0</v>
      </c>
      <c r="X713" s="67">
        <f>Inventory[[#This Row],[Net Weight/Unit]]*Inventory[[#This Row],[Sold - In-Store (Units)]]</f>
        <v>0</v>
      </c>
      <c r="Y713" s="67">
        <f>Inventory[[#This Row],[Net Weight/Unit]]*Inventory[[#This Row],[Sold - Total (Units)]]</f>
        <v>0</v>
      </c>
      <c r="Z713" s="70">
        <f>'Report Details'!$B$8</f>
        <v>0</v>
      </c>
      <c r="AA713" s="70">
        <f>'Report Details'!$B$9</f>
        <v>0</v>
      </c>
      <c r="AB713" s="70">
        <f>'Report Details'!$B$10</f>
        <v>0</v>
      </c>
      <c r="AC71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13" s="70">
        <f>'Report Details'!$B$11</f>
        <v>0</v>
      </c>
      <c r="AE713" s="70"/>
      <c r="AF713" s="70"/>
    </row>
    <row r="714" spans="1:32" ht="17.25" x14ac:dyDescent="0.3">
      <c r="A714" s="57"/>
      <c r="B714" s="57"/>
      <c r="C714" s="79"/>
      <c r="D714" s="71"/>
      <c r="E714" s="59"/>
      <c r="F714" s="59"/>
      <c r="G714" s="59"/>
      <c r="H714" s="60"/>
      <c r="I714" s="61"/>
      <c r="J714" s="60"/>
      <c r="K714" s="61"/>
      <c r="L714" s="139">
        <f>Inventory[[#This Row],[Sold - In-Store (Units)]]+Inventory[[#This Row],[Sold - Remotely (Units)]]</f>
        <v>0</v>
      </c>
      <c r="M714" s="141">
        <f>Inventory[[#This Row],[Sold - In-Store (Net Sales $)]]+Inventory[[#This Row],[Sold - Remotely (Net Sales $)]]</f>
        <v>0</v>
      </c>
      <c r="N714" s="60"/>
      <c r="O714" s="60"/>
      <c r="P714" s="60"/>
      <c r="Q714" s="60"/>
      <c r="R714" s="62"/>
      <c r="S714" s="63"/>
      <c r="T71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14" s="65"/>
      <c r="V714" s="66">
        <f>Inventory[[#This Row],[Net Weight/Unit]]*Inventory[[#This Row],[Closing Balance (Units)]]</f>
        <v>0</v>
      </c>
      <c r="W714" s="67">
        <f>Inventory[[#This Row],[Net Weight/Unit]]*Inventory[[#This Row],[Sold - Remotely (Units)]]</f>
        <v>0</v>
      </c>
      <c r="X714" s="67">
        <f>Inventory[[#This Row],[Net Weight/Unit]]*Inventory[[#This Row],[Sold - In-Store (Units)]]</f>
        <v>0</v>
      </c>
      <c r="Y714" s="67">
        <f>Inventory[[#This Row],[Net Weight/Unit]]*Inventory[[#This Row],[Sold - Total (Units)]]</f>
        <v>0</v>
      </c>
      <c r="Z714" s="70">
        <f>'Report Details'!$B$8</f>
        <v>0</v>
      </c>
      <c r="AA714" s="70">
        <f>'Report Details'!$B$9</f>
        <v>0</v>
      </c>
      <c r="AB714" s="70">
        <f>'Report Details'!$B$10</f>
        <v>0</v>
      </c>
      <c r="AC71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14" s="70">
        <f>'Report Details'!$B$11</f>
        <v>0</v>
      </c>
      <c r="AE714" s="70"/>
      <c r="AF714" s="70"/>
    </row>
    <row r="715" spans="1:32" ht="17.25" x14ac:dyDescent="0.3">
      <c r="A715" s="57"/>
      <c r="B715" s="57"/>
      <c r="C715" s="79"/>
      <c r="D715" s="71"/>
      <c r="E715" s="59"/>
      <c r="F715" s="59"/>
      <c r="G715" s="59"/>
      <c r="H715" s="60"/>
      <c r="I715" s="61"/>
      <c r="J715" s="60"/>
      <c r="K715" s="61"/>
      <c r="L715" s="139">
        <f>Inventory[[#This Row],[Sold - In-Store (Units)]]+Inventory[[#This Row],[Sold - Remotely (Units)]]</f>
        <v>0</v>
      </c>
      <c r="M715" s="141">
        <f>Inventory[[#This Row],[Sold - In-Store (Net Sales $)]]+Inventory[[#This Row],[Sold - Remotely (Net Sales $)]]</f>
        <v>0</v>
      </c>
      <c r="N715" s="60"/>
      <c r="O715" s="60"/>
      <c r="P715" s="60"/>
      <c r="Q715" s="60"/>
      <c r="R715" s="62"/>
      <c r="S715" s="63"/>
      <c r="T71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15" s="65"/>
      <c r="V715" s="66">
        <f>Inventory[[#This Row],[Net Weight/Unit]]*Inventory[[#This Row],[Closing Balance (Units)]]</f>
        <v>0</v>
      </c>
      <c r="W715" s="67">
        <f>Inventory[[#This Row],[Net Weight/Unit]]*Inventory[[#This Row],[Sold - Remotely (Units)]]</f>
        <v>0</v>
      </c>
      <c r="X715" s="67">
        <f>Inventory[[#This Row],[Net Weight/Unit]]*Inventory[[#This Row],[Sold - In-Store (Units)]]</f>
        <v>0</v>
      </c>
      <c r="Y715" s="67">
        <f>Inventory[[#This Row],[Net Weight/Unit]]*Inventory[[#This Row],[Sold - Total (Units)]]</f>
        <v>0</v>
      </c>
      <c r="Z715" s="70">
        <f>'Report Details'!$B$8</f>
        <v>0</v>
      </c>
      <c r="AA715" s="70">
        <f>'Report Details'!$B$9</f>
        <v>0</v>
      </c>
      <c r="AB715" s="70">
        <f>'Report Details'!$B$10</f>
        <v>0</v>
      </c>
      <c r="AC71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15" s="70">
        <f>'Report Details'!$B$11</f>
        <v>0</v>
      </c>
      <c r="AE715" s="70"/>
      <c r="AF715" s="70"/>
    </row>
    <row r="716" spans="1:32" ht="17.25" x14ac:dyDescent="0.3">
      <c r="A716" s="57"/>
      <c r="B716" s="57"/>
      <c r="C716" s="79"/>
      <c r="D716" s="71"/>
      <c r="E716" s="59"/>
      <c r="F716" s="59"/>
      <c r="G716" s="59"/>
      <c r="H716" s="60"/>
      <c r="I716" s="61"/>
      <c r="J716" s="60"/>
      <c r="K716" s="61"/>
      <c r="L716" s="139">
        <f>Inventory[[#This Row],[Sold - In-Store (Units)]]+Inventory[[#This Row],[Sold - Remotely (Units)]]</f>
        <v>0</v>
      </c>
      <c r="M716" s="141">
        <f>Inventory[[#This Row],[Sold - In-Store (Net Sales $)]]+Inventory[[#This Row],[Sold - Remotely (Net Sales $)]]</f>
        <v>0</v>
      </c>
      <c r="N716" s="60"/>
      <c r="O716" s="60"/>
      <c r="P716" s="60"/>
      <c r="Q716" s="60"/>
      <c r="R716" s="62"/>
      <c r="S716" s="63"/>
      <c r="T71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16" s="65"/>
      <c r="V716" s="66">
        <f>Inventory[[#This Row],[Net Weight/Unit]]*Inventory[[#This Row],[Closing Balance (Units)]]</f>
        <v>0</v>
      </c>
      <c r="W716" s="67">
        <f>Inventory[[#This Row],[Net Weight/Unit]]*Inventory[[#This Row],[Sold - Remotely (Units)]]</f>
        <v>0</v>
      </c>
      <c r="X716" s="67">
        <f>Inventory[[#This Row],[Net Weight/Unit]]*Inventory[[#This Row],[Sold - In-Store (Units)]]</f>
        <v>0</v>
      </c>
      <c r="Y716" s="67">
        <f>Inventory[[#This Row],[Net Weight/Unit]]*Inventory[[#This Row],[Sold - Total (Units)]]</f>
        <v>0</v>
      </c>
      <c r="Z716" s="70">
        <f>'Report Details'!$B$8</f>
        <v>0</v>
      </c>
      <c r="AA716" s="70">
        <f>'Report Details'!$B$9</f>
        <v>0</v>
      </c>
      <c r="AB716" s="70">
        <f>'Report Details'!$B$10</f>
        <v>0</v>
      </c>
      <c r="AC71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16" s="70">
        <f>'Report Details'!$B$11</f>
        <v>0</v>
      </c>
      <c r="AE716" s="70"/>
      <c r="AF716" s="70"/>
    </row>
    <row r="717" spans="1:32" ht="17.25" x14ac:dyDescent="0.3">
      <c r="A717" s="57"/>
      <c r="B717" s="57"/>
      <c r="C717" s="79"/>
      <c r="D717" s="71"/>
      <c r="E717" s="59"/>
      <c r="F717" s="59"/>
      <c r="G717" s="59"/>
      <c r="H717" s="60"/>
      <c r="I717" s="61"/>
      <c r="J717" s="60"/>
      <c r="K717" s="61"/>
      <c r="L717" s="139">
        <f>Inventory[[#This Row],[Sold - In-Store (Units)]]+Inventory[[#This Row],[Sold - Remotely (Units)]]</f>
        <v>0</v>
      </c>
      <c r="M717" s="141">
        <f>Inventory[[#This Row],[Sold - In-Store (Net Sales $)]]+Inventory[[#This Row],[Sold - Remotely (Net Sales $)]]</f>
        <v>0</v>
      </c>
      <c r="N717" s="60"/>
      <c r="O717" s="60"/>
      <c r="P717" s="60"/>
      <c r="Q717" s="60"/>
      <c r="R717" s="62"/>
      <c r="S717" s="63"/>
      <c r="T71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17" s="65"/>
      <c r="V717" s="66">
        <f>Inventory[[#This Row],[Net Weight/Unit]]*Inventory[[#This Row],[Closing Balance (Units)]]</f>
        <v>0</v>
      </c>
      <c r="W717" s="67">
        <f>Inventory[[#This Row],[Net Weight/Unit]]*Inventory[[#This Row],[Sold - Remotely (Units)]]</f>
        <v>0</v>
      </c>
      <c r="X717" s="67">
        <f>Inventory[[#This Row],[Net Weight/Unit]]*Inventory[[#This Row],[Sold - In-Store (Units)]]</f>
        <v>0</v>
      </c>
      <c r="Y717" s="67">
        <f>Inventory[[#This Row],[Net Weight/Unit]]*Inventory[[#This Row],[Sold - Total (Units)]]</f>
        <v>0</v>
      </c>
      <c r="Z717" s="70">
        <f>'Report Details'!$B$8</f>
        <v>0</v>
      </c>
      <c r="AA717" s="70">
        <f>'Report Details'!$B$9</f>
        <v>0</v>
      </c>
      <c r="AB717" s="70">
        <f>'Report Details'!$B$10</f>
        <v>0</v>
      </c>
      <c r="AC71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17" s="70">
        <f>'Report Details'!$B$11</f>
        <v>0</v>
      </c>
      <c r="AE717" s="70"/>
      <c r="AF717" s="70"/>
    </row>
    <row r="718" spans="1:32" ht="17.25" x14ac:dyDescent="0.3">
      <c r="A718" s="57"/>
      <c r="B718" s="57"/>
      <c r="C718" s="79"/>
      <c r="D718" s="71"/>
      <c r="E718" s="59"/>
      <c r="F718" s="59"/>
      <c r="G718" s="59"/>
      <c r="H718" s="60"/>
      <c r="I718" s="61"/>
      <c r="J718" s="60"/>
      <c r="K718" s="61"/>
      <c r="L718" s="139">
        <f>Inventory[[#This Row],[Sold - In-Store (Units)]]+Inventory[[#This Row],[Sold - Remotely (Units)]]</f>
        <v>0</v>
      </c>
      <c r="M718" s="141">
        <f>Inventory[[#This Row],[Sold - In-Store (Net Sales $)]]+Inventory[[#This Row],[Sold - Remotely (Net Sales $)]]</f>
        <v>0</v>
      </c>
      <c r="N718" s="60"/>
      <c r="O718" s="60"/>
      <c r="P718" s="60"/>
      <c r="Q718" s="60"/>
      <c r="R718" s="62"/>
      <c r="S718" s="63"/>
      <c r="T71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18" s="65"/>
      <c r="V718" s="66">
        <f>Inventory[[#This Row],[Net Weight/Unit]]*Inventory[[#This Row],[Closing Balance (Units)]]</f>
        <v>0</v>
      </c>
      <c r="W718" s="67">
        <f>Inventory[[#This Row],[Net Weight/Unit]]*Inventory[[#This Row],[Sold - Remotely (Units)]]</f>
        <v>0</v>
      </c>
      <c r="X718" s="67">
        <f>Inventory[[#This Row],[Net Weight/Unit]]*Inventory[[#This Row],[Sold - In-Store (Units)]]</f>
        <v>0</v>
      </c>
      <c r="Y718" s="67">
        <f>Inventory[[#This Row],[Net Weight/Unit]]*Inventory[[#This Row],[Sold - Total (Units)]]</f>
        <v>0</v>
      </c>
      <c r="Z718" s="70">
        <f>'Report Details'!$B$8</f>
        <v>0</v>
      </c>
      <c r="AA718" s="70">
        <f>'Report Details'!$B$9</f>
        <v>0</v>
      </c>
      <c r="AB718" s="70">
        <f>'Report Details'!$B$10</f>
        <v>0</v>
      </c>
      <c r="AC71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18" s="70">
        <f>'Report Details'!$B$11</f>
        <v>0</v>
      </c>
      <c r="AE718" s="70"/>
      <c r="AF718" s="70"/>
    </row>
    <row r="719" spans="1:32" ht="17.25" x14ac:dyDescent="0.3">
      <c r="A719" s="57"/>
      <c r="B719" s="57"/>
      <c r="C719" s="79"/>
      <c r="D719" s="71"/>
      <c r="E719" s="59"/>
      <c r="F719" s="59"/>
      <c r="G719" s="59"/>
      <c r="H719" s="60"/>
      <c r="I719" s="61"/>
      <c r="J719" s="60"/>
      <c r="K719" s="61"/>
      <c r="L719" s="139">
        <f>Inventory[[#This Row],[Sold - In-Store (Units)]]+Inventory[[#This Row],[Sold - Remotely (Units)]]</f>
        <v>0</v>
      </c>
      <c r="M719" s="141">
        <f>Inventory[[#This Row],[Sold - In-Store (Net Sales $)]]+Inventory[[#This Row],[Sold - Remotely (Net Sales $)]]</f>
        <v>0</v>
      </c>
      <c r="N719" s="60"/>
      <c r="O719" s="60"/>
      <c r="P719" s="60"/>
      <c r="Q719" s="60"/>
      <c r="R719" s="62"/>
      <c r="S719" s="63"/>
      <c r="T71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19" s="65"/>
      <c r="V719" s="66">
        <f>Inventory[[#This Row],[Net Weight/Unit]]*Inventory[[#This Row],[Closing Balance (Units)]]</f>
        <v>0</v>
      </c>
      <c r="W719" s="67">
        <f>Inventory[[#This Row],[Net Weight/Unit]]*Inventory[[#This Row],[Sold - Remotely (Units)]]</f>
        <v>0</v>
      </c>
      <c r="X719" s="67">
        <f>Inventory[[#This Row],[Net Weight/Unit]]*Inventory[[#This Row],[Sold - In-Store (Units)]]</f>
        <v>0</v>
      </c>
      <c r="Y719" s="67">
        <f>Inventory[[#This Row],[Net Weight/Unit]]*Inventory[[#This Row],[Sold - Total (Units)]]</f>
        <v>0</v>
      </c>
      <c r="Z719" s="70">
        <f>'Report Details'!$B$8</f>
        <v>0</v>
      </c>
      <c r="AA719" s="70">
        <f>'Report Details'!$B$9</f>
        <v>0</v>
      </c>
      <c r="AB719" s="70">
        <f>'Report Details'!$B$10</f>
        <v>0</v>
      </c>
      <c r="AC71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19" s="70">
        <f>'Report Details'!$B$11</f>
        <v>0</v>
      </c>
      <c r="AE719" s="70"/>
      <c r="AF719" s="70"/>
    </row>
    <row r="720" spans="1:32" ht="17.25" x14ac:dyDescent="0.3">
      <c r="A720" s="57"/>
      <c r="B720" s="57"/>
      <c r="C720" s="79"/>
      <c r="D720" s="71"/>
      <c r="E720" s="59"/>
      <c r="F720" s="59"/>
      <c r="G720" s="59"/>
      <c r="H720" s="60"/>
      <c r="I720" s="61"/>
      <c r="J720" s="60"/>
      <c r="K720" s="61"/>
      <c r="L720" s="139">
        <f>Inventory[[#This Row],[Sold - In-Store (Units)]]+Inventory[[#This Row],[Sold - Remotely (Units)]]</f>
        <v>0</v>
      </c>
      <c r="M720" s="141">
        <f>Inventory[[#This Row],[Sold - In-Store (Net Sales $)]]+Inventory[[#This Row],[Sold - Remotely (Net Sales $)]]</f>
        <v>0</v>
      </c>
      <c r="N720" s="60"/>
      <c r="O720" s="60"/>
      <c r="P720" s="60"/>
      <c r="Q720" s="60"/>
      <c r="R720" s="62"/>
      <c r="S720" s="63"/>
      <c r="T72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20" s="65"/>
      <c r="V720" s="66">
        <f>Inventory[[#This Row],[Net Weight/Unit]]*Inventory[[#This Row],[Closing Balance (Units)]]</f>
        <v>0</v>
      </c>
      <c r="W720" s="67">
        <f>Inventory[[#This Row],[Net Weight/Unit]]*Inventory[[#This Row],[Sold - Remotely (Units)]]</f>
        <v>0</v>
      </c>
      <c r="X720" s="67">
        <f>Inventory[[#This Row],[Net Weight/Unit]]*Inventory[[#This Row],[Sold - In-Store (Units)]]</f>
        <v>0</v>
      </c>
      <c r="Y720" s="67">
        <f>Inventory[[#This Row],[Net Weight/Unit]]*Inventory[[#This Row],[Sold - Total (Units)]]</f>
        <v>0</v>
      </c>
      <c r="Z720" s="70">
        <f>'Report Details'!$B$8</f>
        <v>0</v>
      </c>
      <c r="AA720" s="70">
        <f>'Report Details'!$B$9</f>
        <v>0</v>
      </c>
      <c r="AB720" s="70">
        <f>'Report Details'!$B$10</f>
        <v>0</v>
      </c>
      <c r="AC72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20" s="70">
        <f>'Report Details'!$B$11</f>
        <v>0</v>
      </c>
      <c r="AE720" s="70"/>
      <c r="AF720" s="70"/>
    </row>
    <row r="721" spans="1:32" ht="17.25" x14ac:dyDescent="0.3">
      <c r="A721" s="57"/>
      <c r="B721" s="57"/>
      <c r="C721" s="79"/>
      <c r="D721" s="71"/>
      <c r="E721" s="59"/>
      <c r="F721" s="59"/>
      <c r="G721" s="59"/>
      <c r="H721" s="60"/>
      <c r="I721" s="61"/>
      <c r="J721" s="60"/>
      <c r="K721" s="61"/>
      <c r="L721" s="139">
        <f>Inventory[[#This Row],[Sold - In-Store (Units)]]+Inventory[[#This Row],[Sold - Remotely (Units)]]</f>
        <v>0</v>
      </c>
      <c r="M721" s="141">
        <f>Inventory[[#This Row],[Sold - In-Store (Net Sales $)]]+Inventory[[#This Row],[Sold - Remotely (Net Sales $)]]</f>
        <v>0</v>
      </c>
      <c r="N721" s="60"/>
      <c r="O721" s="60"/>
      <c r="P721" s="60"/>
      <c r="Q721" s="60"/>
      <c r="R721" s="62"/>
      <c r="S721" s="63"/>
      <c r="T72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21" s="65"/>
      <c r="V721" s="66">
        <f>Inventory[[#This Row],[Net Weight/Unit]]*Inventory[[#This Row],[Closing Balance (Units)]]</f>
        <v>0</v>
      </c>
      <c r="W721" s="67">
        <f>Inventory[[#This Row],[Net Weight/Unit]]*Inventory[[#This Row],[Sold - Remotely (Units)]]</f>
        <v>0</v>
      </c>
      <c r="X721" s="67">
        <f>Inventory[[#This Row],[Net Weight/Unit]]*Inventory[[#This Row],[Sold - In-Store (Units)]]</f>
        <v>0</v>
      </c>
      <c r="Y721" s="67">
        <f>Inventory[[#This Row],[Net Weight/Unit]]*Inventory[[#This Row],[Sold - Total (Units)]]</f>
        <v>0</v>
      </c>
      <c r="Z721" s="70">
        <f>'Report Details'!$B$8</f>
        <v>0</v>
      </c>
      <c r="AA721" s="70">
        <f>'Report Details'!$B$9</f>
        <v>0</v>
      </c>
      <c r="AB721" s="70">
        <f>'Report Details'!$B$10</f>
        <v>0</v>
      </c>
      <c r="AC72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21" s="70">
        <f>'Report Details'!$B$11</f>
        <v>0</v>
      </c>
      <c r="AE721" s="70"/>
      <c r="AF721" s="70"/>
    </row>
    <row r="722" spans="1:32" ht="17.25" x14ac:dyDescent="0.3">
      <c r="A722" s="57"/>
      <c r="B722" s="57"/>
      <c r="C722" s="79"/>
      <c r="D722" s="71"/>
      <c r="E722" s="59"/>
      <c r="F722" s="59"/>
      <c r="G722" s="59"/>
      <c r="H722" s="60"/>
      <c r="I722" s="61"/>
      <c r="J722" s="60"/>
      <c r="K722" s="61"/>
      <c r="L722" s="139">
        <f>Inventory[[#This Row],[Sold - In-Store (Units)]]+Inventory[[#This Row],[Sold - Remotely (Units)]]</f>
        <v>0</v>
      </c>
      <c r="M722" s="141">
        <f>Inventory[[#This Row],[Sold - In-Store (Net Sales $)]]+Inventory[[#This Row],[Sold - Remotely (Net Sales $)]]</f>
        <v>0</v>
      </c>
      <c r="N722" s="60"/>
      <c r="O722" s="60"/>
      <c r="P722" s="60"/>
      <c r="Q722" s="60"/>
      <c r="R722" s="62"/>
      <c r="S722" s="63"/>
      <c r="T72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22" s="65"/>
      <c r="V722" s="66">
        <f>Inventory[[#This Row],[Net Weight/Unit]]*Inventory[[#This Row],[Closing Balance (Units)]]</f>
        <v>0</v>
      </c>
      <c r="W722" s="67">
        <f>Inventory[[#This Row],[Net Weight/Unit]]*Inventory[[#This Row],[Sold - Remotely (Units)]]</f>
        <v>0</v>
      </c>
      <c r="X722" s="67">
        <f>Inventory[[#This Row],[Net Weight/Unit]]*Inventory[[#This Row],[Sold - In-Store (Units)]]</f>
        <v>0</v>
      </c>
      <c r="Y722" s="67">
        <f>Inventory[[#This Row],[Net Weight/Unit]]*Inventory[[#This Row],[Sold - Total (Units)]]</f>
        <v>0</v>
      </c>
      <c r="Z722" s="70">
        <f>'Report Details'!$B$8</f>
        <v>0</v>
      </c>
      <c r="AA722" s="70">
        <f>'Report Details'!$B$9</f>
        <v>0</v>
      </c>
      <c r="AB722" s="70">
        <f>'Report Details'!$B$10</f>
        <v>0</v>
      </c>
      <c r="AC72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22" s="70">
        <f>'Report Details'!$B$11</f>
        <v>0</v>
      </c>
      <c r="AE722" s="70"/>
      <c r="AF722" s="70"/>
    </row>
    <row r="723" spans="1:32" ht="17.25" x14ac:dyDescent="0.3">
      <c r="A723" s="57"/>
      <c r="B723" s="57"/>
      <c r="C723" s="79"/>
      <c r="D723" s="71"/>
      <c r="E723" s="59"/>
      <c r="F723" s="59"/>
      <c r="G723" s="59"/>
      <c r="H723" s="60"/>
      <c r="I723" s="61"/>
      <c r="J723" s="60"/>
      <c r="K723" s="61"/>
      <c r="L723" s="139">
        <f>Inventory[[#This Row],[Sold - In-Store (Units)]]+Inventory[[#This Row],[Sold - Remotely (Units)]]</f>
        <v>0</v>
      </c>
      <c r="M723" s="141">
        <f>Inventory[[#This Row],[Sold - In-Store (Net Sales $)]]+Inventory[[#This Row],[Sold - Remotely (Net Sales $)]]</f>
        <v>0</v>
      </c>
      <c r="N723" s="60"/>
      <c r="O723" s="60"/>
      <c r="P723" s="60"/>
      <c r="Q723" s="60"/>
      <c r="R723" s="62"/>
      <c r="S723" s="63"/>
      <c r="T72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23" s="65"/>
      <c r="V723" s="66">
        <f>Inventory[[#This Row],[Net Weight/Unit]]*Inventory[[#This Row],[Closing Balance (Units)]]</f>
        <v>0</v>
      </c>
      <c r="W723" s="67">
        <f>Inventory[[#This Row],[Net Weight/Unit]]*Inventory[[#This Row],[Sold - Remotely (Units)]]</f>
        <v>0</v>
      </c>
      <c r="X723" s="67">
        <f>Inventory[[#This Row],[Net Weight/Unit]]*Inventory[[#This Row],[Sold - In-Store (Units)]]</f>
        <v>0</v>
      </c>
      <c r="Y723" s="67">
        <f>Inventory[[#This Row],[Net Weight/Unit]]*Inventory[[#This Row],[Sold - Total (Units)]]</f>
        <v>0</v>
      </c>
      <c r="Z723" s="70">
        <f>'Report Details'!$B$8</f>
        <v>0</v>
      </c>
      <c r="AA723" s="70">
        <f>'Report Details'!$B$9</f>
        <v>0</v>
      </c>
      <c r="AB723" s="70">
        <f>'Report Details'!$B$10</f>
        <v>0</v>
      </c>
      <c r="AC72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23" s="70">
        <f>'Report Details'!$B$11</f>
        <v>0</v>
      </c>
      <c r="AE723" s="70"/>
      <c r="AF723" s="70"/>
    </row>
    <row r="724" spans="1:32" ht="17.25" x14ac:dyDescent="0.3">
      <c r="A724" s="57"/>
      <c r="B724" s="57"/>
      <c r="C724" s="79"/>
      <c r="D724" s="71"/>
      <c r="E724" s="59"/>
      <c r="F724" s="59"/>
      <c r="G724" s="59"/>
      <c r="H724" s="60"/>
      <c r="I724" s="61"/>
      <c r="J724" s="60"/>
      <c r="K724" s="61"/>
      <c r="L724" s="139">
        <f>Inventory[[#This Row],[Sold - In-Store (Units)]]+Inventory[[#This Row],[Sold - Remotely (Units)]]</f>
        <v>0</v>
      </c>
      <c r="M724" s="141">
        <f>Inventory[[#This Row],[Sold - In-Store (Net Sales $)]]+Inventory[[#This Row],[Sold - Remotely (Net Sales $)]]</f>
        <v>0</v>
      </c>
      <c r="N724" s="60"/>
      <c r="O724" s="60"/>
      <c r="P724" s="60"/>
      <c r="Q724" s="60"/>
      <c r="R724" s="62"/>
      <c r="S724" s="63"/>
      <c r="T72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24" s="65"/>
      <c r="V724" s="66">
        <f>Inventory[[#This Row],[Net Weight/Unit]]*Inventory[[#This Row],[Closing Balance (Units)]]</f>
        <v>0</v>
      </c>
      <c r="W724" s="67">
        <f>Inventory[[#This Row],[Net Weight/Unit]]*Inventory[[#This Row],[Sold - Remotely (Units)]]</f>
        <v>0</v>
      </c>
      <c r="X724" s="67">
        <f>Inventory[[#This Row],[Net Weight/Unit]]*Inventory[[#This Row],[Sold - In-Store (Units)]]</f>
        <v>0</v>
      </c>
      <c r="Y724" s="67">
        <f>Inventory[[#This Row],[Net Weight/Unit]]*Inventory[[#This Row],[Sold - Total (Units)]]</f>
        <v>0</v>
      </c>
      <c r="Z724" s="70">
        <f>'Report Details'!$B$8</f>
        <v>0</v>
      </c>
      <c r="AA724" s="70">
        <f>'Report Details'!$B$9</f>
        <v>0</v>
      </c>
      <c r="AB724" s="70">
        <f>'Report Details'!$B$10</f>
        <v>0</v>
      </c>
      <c r="AC72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24" s="70">
        <f>'Report Details'!$B$11</f>
        <v>0</v>
      </c>
      <c r="AE724" s="70"/>
      <c r="AF724" s="70"/>
    </row>
    <row r="725" spans="1:32" ht="17.25" x14ac:dyDescent="0.3">
      <c r="A725" s="57"/>
      <c r="B725" s="57"/>
      <c r="C725" s="79"/>
      <c r="D725" s="71"/>
      <c r="E725" s="59"/>
      <c r="F725" s="59"/>
      <c r="G725" s="59"/>
      <c r="H725" s="60"/>
      <c r="I725" s="61"/>
      <c r="J725" s="60"/>
      <c r="K725" s="61"/>
      <c r="L725" s="139">
        <f>Inventory[[#This Row],[Sold - In-Store (Units)]]+Inventory[[#This Row],[Sold - Remotely (Units)]]</f>
        <v>0</v>
      </c>
      <c r="M725" s="141">
        <f>Inventory[[#This Row],[Sold - In-Store (Net Sales $)]]+Inventory[[#This Row],[Sold - Remotely (Net Sales $)]]</f>
        <v>0</v>
      </c>
      <c r="N725" s="60"/>
      <c r="O725" s="60"/>
      <c r="P725" s="60"/>
      <c r="Q725" s="60"/>
      <c r="R725" s="62"/>
      <c r="S725" s="63"/>
      <c r="T72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25" s="65"/>
      <c r="V725" s="66">
        <f>Inventory[[#This Row],[Net Weight/Unit]]*Inventory[[#This Row],[Closing Balance (Units)]]</f>
        <v>0</v>
      </c>
      <c r="W725" s="67">
        <f>Inventory[[#This Row],[Net Weight/Unit]]*Inventory[[#This Row],[Sold - Remotely (Units)]]</f>
        <v>0</v>
      </c>
      <c r="X725" s="67">
        <f>Inventory[[#This Row],[Net Weight/Unit]]*Inventory[[#This Row],[Sold - In-Store (Units)]]</f>
        <v>0</v>
      </c>
      <c r="Y725" s="67">
        <f>Inventory[[#This Row],[Net Weight/Unit]]*Inventory[[#This Row],[Sold - Total (Units)]]</f>
        <v>0</v>
      </c>
      <c r="Z725" s="70">
        <f>'Report Details'!$B$8</f>
        <v>0</v>
      </c>
      <c r="AA725" s="70">
        <f>'Report Details'!$B$9</f>
        <v>0</v>
      </c>
      <c r="AB725" s="70">
        <f>'Report Details'!$B$10</f>
        <v>0</v>
      </c>
      <c r="AC72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25" s="70">
        <f>'Report Details'!$B$11</f>
        <v>0</v>
      </c>
      <c r="AE725" s="70"/>
      <c r="AF725" s="70"/>
    </row>
    <row r="726" spans="1:32" ht="17.25" x14ac:dyDescent="0.3">
      <c r="A726" s="57"/>
      <c r="B726" s="57"/>
      <c r="C726" s="79"/>
      <c r="D726" s="71"/>
      <c r="E726" s="59"/>
      <c r="F726" s="59"/>
      <c r="G726" s="59"/>
      <c r="H726" s="60"/>
      <c r="I726" s="61"/>
      <c r="J726" s="60"/>
      <c r="K726" s="61"/>
      <c r="L726" s="139">
        <f>Inventory[[#This Row],[Sold - In-Store (Units)]]+Inventory[[#This Row],[Sold - Remotely (Units)]]</f>
        <v>0</v>
      </c>
      <c r="M726" s="141">
        <f>Inventory[[#This Row],[Sold - In-Store (Net Sales $)]]+Inventory[[#This Row],[Sold - Remotely (Net Sales $)]]</f>
        <v>0</v>
      </c>
      <c r="N726" s="60"/>
      <c r="O726" s="60"/>
      <c r="P726" s="60"/>
      <c r="Q726" s="60"/>
      <c r="R726" s="62"/>
      <c r="S726" s="63"/>
      <c r="T72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26" s="65"/>
      <c r="V726" s="66">
        <f>Inventory[[#This Row],[Net Weight/Unit]]*Inventory[[#This Row],[Closing Balance (Units)]]</f>
        <v>0</v>
      </c>
      <c r="W726" s="67">
        <f>Inventory[[#This Row],[Net Weight/Unit]]*Inventory[[#This Row],[Sold - Remotely (Units)]]</f>
        <v>0</v>
      </c>
      <c r="X726" s="67">
        <f>Inventory[[#This Row],[Net Weight/Unit]]*Inventory[[#This Row],[Sold - In-Store (Units)]]</f>
        <v>0</v>
      </c>
      <c r="Y726" s="67">
        <f>Inventory[[#This Row],[Net Weight/Unit]]*Inventory[[#This Row],[Sold - Total (Units)]]</f>
        <v>0</v>
      </c>
      <c r="Z726" s="70">
        <f>'Report Details'!$B$8</f>
        <v>0</v>
      </c>
      <c r="AA726" s="70">
        <f>'Report Details'!$B$9</f>
        <v>0</v>
      </c>
      <c r="AB726" s="70">
        <f>'Report Details'!$B$10</f>
        <v>0</v>
      </c>
      <c r="AC72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26" s="70">
        <f>'Report Details'!$B$11</f>
        <v>0</v>
      </c>
      <c r="AE726" s="70"/>
      <c r="AF726" s="70"/>
    </row>
    <row r="727" spans="1:32" ht="17.25" x14ac:dyDescent="0.3">
      <c r="A727" s="57"/>
      <c r="B727" s="57"/>
      <c r="C727" s="79"/>
      <c r="D727" s="71"/>
      <c r="E727" s="59"/>
      <c r="F727" s="59"/>
      <c r="G727" s="59"/>
      <c r="H727" s="60"/>
      <c r="I727" s="61"/>
      <c r="J727" s="60"/>
      <c r="K727" s="61"/>
      <c r="L727" s="139">
        <f>Inventory[[#This Row],[Sold - In-Store (Units)]]+Inventory[[#This Row],[Sold - Remotely (Units)]]</f>
        <v>0</v>
      </c>
      <c r="M727" s="141">
        <f>Inventory[[#This Row],[Sold - In-Store (Net Sales $)]]+Inventory[[#This Row],[Sold - Remotely (Net Sales $)]]</f>
        <v>0</v>
      </c>
      <c r="N727" s="60"/>
      <c r="O727" s="60"/>
      <c r="P727" s="60"/>
      <c r="Q727" s="60"/>
      <c r="R727" s="62"/>
      <c r="S727" s="63"/>
      <c r="T72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27" s="65"/>
      <c r="V727" s="66">
        <f>Inventory[[#This Row],[Net Weight/Unit]]*Inventory[[#This Row],[Closing Balance (Units)]]</f>
        <v>0</v>
      </c>
      <c r="W727" s="67">
        <f>Inventory[[#This Row],[Net Weight/Unit]]*Inventory[[#This Row],[Sold - Remotely (Units)]]</f>
        <v>0</v>
      </c>
      <c r="X727" s="67">
        <f>Inventory[[#This Row],[Net Weight/Unit]]*Inventory[[#This Row],[Sold - In-Store (Units)]]</f>
        <v>0</v>
      </c>
      <c r="Y727" s="67">
        <f>Inventory[[#This Row],[Net Weight/Unit]]*Inventory[[#This Row],[Sold - Total (Units)]]</f>
        <v>0</v>
      </c>
      <c r="Z727" s="70">
        <f>'Report Details'!$B$8</f>
        <v>0</v>
      </c>
      <c r="AA727" s="70">
        <f>'Report Details'!$B$9</f>
        <v>0</v>
      </c>
      <c r="AB727" s="70">
        <f>'Report Details'!$B$10</f>
        <v>0</v>
      </c>
      <c r="AC72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27" s="70">
        <f>'Report Details'!$B$11</f>
        <v>0</v>
      </c>
      <c r="AE727" s="70"/>
      <c r="AF727" s="70"/>
    </row>
    <row r="728" spans="1:32" ht="17.25" x14ac:dyDescent="0.3">
      <c r="A728" s="57"/>
      <c r="B728" s="57"/>
      <c r="C728" s="79"/>
      <c r="D728" s="71"/>
      <c r="E728" s="59"/>
      <c r="F728" s="59"/>
      <c r="G728" s="59"/>
      <c r="H728" s="60"/>
      <c r="I728" s="61"/>
      <c r="J728" s="60"/>
      <c r="K728" s="61"/>
      <c r="L728" s="139">
        <f>Inventory[[#This Row],[Sold - In-Store (Units)]]+Inventory[[#This Row],[Sold - Remotely (Units)]]</f>
        <v>0</v>
      </c>
      <c r="M728" s="141">
        <f>Inventory[[#This Row],[Sold - In-Store (Net Sales $)]]+Inventory[[#This Row],[Sold - Remotely (Net Sales $)]]</f>
        <v>0</v>
      </c>
      <c r="N728" s="60"/>
      <c r="O728" s="60"/>
      <c r="P728" s="60"/>
      <c r="Q728" s="60"/>
      <c r="R728" s="62"/>
      <c r="S728" s="63"/>
      <c r="T72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28" s="65"/>
      <c r="V728" s="66">
        <f>Inventory[[#This Row],[Net Weight/Unit]]*Inventory[[#This Row],[Closing Balance (Units)]]</f>
        <v>0</v>
      </c>
      <c r="W728" s="67">
        <f>Inventory[[#This Row],[Net Weight/Unit]]*Inventory[[#This Row],[Sold - Remotely (Units)]]</f>
        <v>0</v>
      </c>
      <c r="X728" s="67">
        <f>Inventory[[#This Row],[Net Weight/Unit]]*Inventory[[#This Row],[Sold - In-Store (Units)]]</f>
        <v>0</v>
      </c>
      <c r="Y728" s="67">
        <f>Inventory[[#This Row],[Net Weight/Unit]]*Inventory[[#This Row],[Sold - Total (Units)]]</f>
        <v>0</v>
      </c>
      <c r="Z728" s="70">
        <f>'Report Details'!$B$8</f>
        <v>0</v>
      </c>
      <c r="AA728" s="70">
        <f>'Report Details'!$B$9</f>
        <v>0</v>
      </c>
      <c r="AB728" s="70">
        <f>'Report Details'!$B$10</f>
        <v>0</v>
      </c>
      <c r="AC72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28" s="70">
        <f>'Report Details'!$B$11</f>
        <v>0</v>
      </c>
      <c r="AE728" s="70"/>
      <c r="AF728" s="70"/>
    </row>
    <row r="729" spans="1:32" ht="17.25" x14ac:dyDescent="0.3">
      <c r="A729" s="57"/>
      <c r="B729" s="57"/>
      <c r="C729" s="79"/>
      <c r="D729" s="71"/>
      <c r="E729" s="59"/>
      <c r="F729" s="59"/>
      <c r="G729" s="59"/>
      <c r="H729" s="60"/>
      <c r="I729" s="61"/>
      <c r="J729" s="60"/>
      <c r="K729" s="61"/>
      <c r="L729" s="139">
        <f>Inventory[[#This Row],[Sold - In-Store (Units)]]+Inventory[[#This Row],[Sold - Remotely (Units)]]</f>
        <v>0</v>
      </c>
      <c r="M729" s="141">
        <f>Inventory[[#This Row],[Sold - In-Store (Net Sales $)]]+Inventory[[#This Row],[Sold - Remotely (Net Sales $)]]</f>
        <v>0</v>
      </c>
      <c r="N729" s="60"/>
      <c r="O729" s="60"/>
      <c r="P729" s="60"/>
      <c r="Q729" s="60"/>
      <c r="R729" s="62"/>
      <c r="S729" s="63"/>
      <c r="T72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29" s="65"/>
      <c r="V729" s="66">
        <f>Inventory[[#This Row],[Net Weight/Unit]]*Inventory[[#This Row],[Closing Balance (Units)]]</f>
        <v>0</v>
      </c>
      <c r="W729" s="67">
        <f>Inventory[[#This Row],[Net Weight/Unit]]*Inventory[[#This Row],[Sold - Remotely (Units)]]</f>
        <v>0</v>
      </c>
      <c r="X729" s="67">
        <f>Inventory[[#This Row],[Net Weight/Unit]]*Inventory[[#This Row],[Sold - In-Store (Units)]]</f>
        <v>0</v>
      </c>
      <c r="Y729" s="67">
        <f>Inventory[[#This Row],[Net Weight/Unit]]*Inventory[[#This Row],[Sold - Total (Units)]]</f>
        <v>0</v>
      </c>
      <c r="Z729" s="70">
        <f>'Report Details'!$B$8</f>
        <v>0</v>
      </c>
      <c r="AA729" s="70">
        <f>'Report Details'!$B$9</f>
        <v>0</v>
      </c>
      <c r="AB729" s="70">
        <f>'Report Details'!$B$10</f>
        <v>0</v>
      </c>
      <c r="AC72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29" s="70">
        <f>'Report Details'!$B$11</f>
        <v>0</v>
      </c>
      <c r="AE729" s="70"/>
      <c r="AF729" s="70"/>
    </row>
    <row r="730" spans="1:32" ht="17.25" x14ac:dyDescent="0.3">
      <c r="A730" s="57"/>
      <c r="B730" s="57"/>
      <c r="C730" s="79"/>
      <c r="D730" s="71"/>
      <c r="E730" s="59"/>
      <c r="F730" s="59"/>
      <c r="G730" s="59"/>
      <c r="H730" s="60"/>
      <c r="I730" s="61"/>
      <c r="J730" s="60"/>
      <c r="K730" s="61"/>
      <c r="L730" s="139">
        <f>Inventory[[#This Row],[Sold - In-Store (Units)]]+Inventory[[#This Row],[Sold - Remotely (Units)]]</f>
        <v>0</v>
      </c>
      <c r="M730" s="141">
        <f>Inventory[[#This Row],[Sold - In-Store (Net Sales $)]]+Inventory[[#This Row],[Sold - Remotely (Net Sales $)]]</f>
        <v>0</v>
      </c>
      <c r="N730" s="60"/>
      <c r="O730" s="60"/>
      <c r="P730" s="60"/>
      <c r="Q730" s="60"/>
      <c r="R730" s="62"/>
      <c r="S730" s="63"/>
      <c r="T73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30" s="65"/>
      <c r="V730" s="66">
        <f>Inventory[[#This Row],[Net Weight/Unit]]*Inventory[[#This Row],[Closing Balance (Units)]]</f>
        <v>0</v>
      </c>
      <c r="W730" s="67">
        <f>Inventory[[#This Row],[Net Weight/Unit]]*Inventory[[#This Row],[Sold - Remotely (Units)]]</f>
        <v>0</v>
      </c>
      <c r="X730" s="67">
        <f>Inventory[[#This Row],[Net Weight/Unit]]*Inventory[[#This Row],[Sold - In-Store (Units)]]</f>
        <v>0</v>
      </c>
      <c r="Y730" s="67">
        <f>Inventory[[#This Row],[Net Weight/Unit]]*Inventory[[#This Row],[Sold - Total (Units)]]</f>
        <v>0</v>
      </c>
      <c r="Z730" s="70">
        <f>'Report Details'!$B$8</f>
        <v>0</v>
      </c>
      <c r="AA730" s="70">
        <f>'Report Details'!$B$9</f>
        <v>0</v>
      </c>
      <c r="AB730" s="70">
        <f>'Report Details'!$B$10</f>
        <v>0</v>
      </c>
      <c r="AC73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30" s="70">
        <f>'Report Details'!$B$11</f>
        <v>0</v>
      </c>
      <c r="AE730" s="70"/>
      <c r="AF730" s="70"/>
    </row>
    <row r="731" spans="1:32" ht="17.25" x14ac:dyDescent="0.3">
      <c r="A731" s="57"/>
      <c r="B731" s="57"/>
      <c r="C731" s="79"/>
      <c r="D731" s="71"/>
      <c r="E731" s="59"/>
      <c r="F731" s="59"/>
      <c r="G731" s="59"/>
      <c r="H731" s="60"/>
      <c r="I731" s="61"/>
      <c r="J731" s="60"/>
      <c r="K731" s="61"/>
      <c r="L731" s="139">
        <f>Inventory[[#This Row],[Sold - In-Store (Units)]]+Inventory[[#This Row],[Sold - Remotely (Units)]]</f>
        <v>0</v>
      </c>
      <c r="M731" s="141">
        <f>Inventory[[#This Row],[Sold - In-Store (Net Sales $)]]+Inventory[[#This Row],[Sold - Remotely (Net Sales $)]]</f>
        <v>0</v>
      </c>
      <c r="N731" s="60"/>
      <c r="O731" s="60"/>
      <c r="P731" s="60"/>
      <c r="Q731" s="60"/>
      <c r="R731" s="62"/>
      <c r="S731" s="63"/>
      <c r="T73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31" s="65"/>
      <c r="V731" s="66">
        <f>Inventory[[#This Row],[Net Weight/Unit]]*Inventory[[#This Row],[Closing Balance (Units)]]</f>
        <v>0</v>
      </c>
      <c r="W731" s="67">
        <f>Inventory[[#This Row],[Net Weight/Unit]]*Inventory[[#This Row],[Sold - Remotely (Units)]]</f>
        <v>0</v>
      </c>
      <c r="X731" s="67">
        <f>Inventory[[#This Row],[Net Weight/Unit]]*Inventory[[#This Row],[Sold - In-Store (Units)]]</f>
        <v>0</v>
      </c>
      <c r="Y731" s="67">
        <f>Inventory[[#This Row],[Net Weight/Unit]]*Inventory[[#This Row],[Sold - Total (Units)]]</f>
        <v>0</v>
      </c>
      <c r="Z731" s="70">
        <f>'Report Details'!$B$8</f>
        <v>0</v>
      </c>
      <c r="AA731" s="70">
        <f>'Report Details'!$B$9</f>
        <v>0</v>
      </c>
      <c r="AB731" s="70">
        <f>'Report Details'!$B$10</f>
        <v>0</v>
      </c>
      <c r="AC73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31" s="70">
        <f>'Report Details'!$B$11</f>
        <v>0</v>
      </c>
      <c r="AE731" s="70"/>
      <c r="AF731" s="70"/>
    </row>
    <row r="732" spans="1:32" ht="17.25" x14ac:dyDescent="0.3">
      <c r="A732" s="57"/>
      <c r="B732" s="57"/>
      <c r="C732" s="79"/>
      <c r="D732" s="71"/>
      <c r="E732" s="59"/>
      <c r="F732" s="59"/>
      <c r="G732" s="59"/>
      <c r="H732" s="60"/>
      <c r="I732" s="61"/>
      <c r="J732" s="60"/>
      <c r="K732" s="61"/>
      <c r="L732" s="139">
        <f>Inventory[[#This Row],[Sold - In-Store (Units)]]+Inventory[[#This Row],[Sold - Remotely (Units)]]</f>
        <v>0</v>
      </c>
      <c r="M732" s="141">
        <f>Inventory[[#This Row],[Sold - In-Store (Net Sales $)]]+Inventory[[#This Row],[Sold - Remotely (Net Sales $)]]</f>
        <v>0</v>
      </c>
      <c r="N732" s="60"/>
      <c r="O732" s="60"/>
      <c r="P732" s="60"/>
      <c r="Q732" s="60"/>
      <c r="R732" s="62"/>
      <c r="S732" s="63"/>
      <c r="T73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32" s="65"/>
      <c r="V732" s="66">
        <f>Inventory[[#This Row],[Net Weight/Unit]]*Inventory[[#This Row],[Closing Balance (Units)]]</f>
        <v>0</v>
      </c>
      <c r="W732" s="67">
        <f>Inventory[[#This Row],[Net Weight/Unit]]*Inventory[[#This Row],[Sold - Remotely (Units)]]</f>
        <v>0</v>
      </c>
      <c r="X732" s="67">
        <f>Inventory[[#This Row],[Net Weight/Unit]]*Inventory[[#This Row],[Sold - In-Store (Units)]]</f>
        <v>0</v>
      </c>
      <c r="Y732" s="67">
        <f>Inventory[[#This Row],[Net Weight/Unit]]*Inventory[[#This Row],[Sold - Total (Units)]]</f>
        <v>0</v>
      </c>
      <c r="Z732" s="70">
        <f>'Report Details'!$B$8</f>
        <v>0</v>
      </c>
      <c r="AA732" s="70">
        <f>'Report Details'!$B$9</f>
        <v>0</v>
      </c>
      <c r="AB732" s="70">
        <f>'Report Details'!$B$10</f>
        <v>0</v>
      </c>
      <c r="AC73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32" s="70">
        <f>'Report Details'!$B$11</f>
        <v>0</v>
      </c>
      <c r="AE732" s="70"/>
      <c r="AF732" s="70"/>
    </row>
    <row r="733" spans="1:32" ht="17.25" x14ac:dyDescent="0.3">
      <c r="A733" s="57"/>
      <c r="B733" s="57"/>
      <c r="C733" s="79"/>
      <c r="D733" s="71"/>
      <c r="E733" s="59"/>
      <c r="F733" s="59"/>
      <c r="G733" s="59"/>
      <c r="H733" s="60"/>
      <c r="I733" s="61"/>
      <c r="J733" s="60"/>
      <c r="K733" s="61"/>
      <c r="L733" s="139">
        <f>Inventory[[#This Row],[Sold - In-Store (Units)]]+Inventory[[#This Row],[Sold - Remotely (Units)]]</f>
        <v>0</v>
      </c>
      <c r="M733" s="141">
        <f>Inventory[[#This Row],[Sold - In-Store (Net Sales $)]]+Inventory[[#This Row],[Sold - Remotely (Net Sales $)]]</f>
        <v>0</v>
      </c>
      <c r="N733" s="60"/>
      <c r="O733" s="60"/>
      <c r="P733" s="60"/>
      <c r="Q733" s="60"/>
      <c r="R733" s="62"/>
      <c r="S733" s="63"/>
      <c r="T73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33" s="65"/>
      <c r="V733" s="66">
        <f>Inventory[[#This Row],[Net Weight/Unit]]*Inventory[[#This Row],[Closing Balance (Units)]]</f>
        <v>0</v>
      </c>
      <c r="W733" s="67">
        <f>Inventory[[#This Row],[Net Weight/Unit]]*Inventory[[#This Row],[Sold - Remotely (Units)]]</f>
        <v>0</v>
      </c>
      <c r="X733" s="67">
        <f>Inventory[[#This Row],[Net Weight/Unit]]*Inventory[[#This Row],[Sold - In-Store (Units)]]</f>
        <v>0</v>
      </c>
      <c r="Y733" s="67">
        <f>Inventory[[#This Row],[Net Weight/Unit]]*Inventory[[#This Row],[Sold - Total (Units)]]</f>
        <v>0</v>
      </c>
      <c r="Z733" s="70">
        <f>'Report Details'!$B$8</f>
        <v>0</v>
      </c>
      <c r="AA733" s="70">
        <f>'Report Details'!$B$9</f>
        <v>0</v>
      </c>
      <c r="AB733" s="70">
        <f>'Report Details'!$B$10</f>
        <v>0</v>
      </c>
      <c r="AC73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33" s="70">
        <f>'Report Details'!$B$11</f>
        <v>0</v>
      </c>
      <c r="AE733" s="70"/>
      <c r="AF733" s="70"/>
    </row>
    <row r="734" spans="1:32" ht="17.25" x14ac:dyDescent="0.3">
      <c r="A734" s="57"/>
      <c r="B734" s="57"/>
      <c r="C734" s="79"/>
      <c r="D734" s="71"/>
      <c r="E734" s="59"/>
      <c r="F734" s="59"/>
      <c r="G734" s="59"/>
      <c r="H734" s="60"/>
      <c r="I734" s="61"/>
      <c r="J734" s="60"/>
      <c r="K734" s="61"/>
      <c r="L734" s="139">
        <f>Inventory[[#This Row],[Sold - In-Store (Units)]]+Inventory[[#This Row],[Sold - Remotely (Units)]]</f>
        <v>0</v>
      </c>
      <c r="M734" s="141">
        <f>Inventory[[#This Row],[Sold - In-Store (Net Sales $)]]+Inventory[[#This Row],[Sold - Remotely (Net Sales $)]]</f>
        <v>0</v>
      </c>
      <c r="N734" s="60"/>
      <c r="O734" s="60"/>
      <c r="P734" s="60"/>
      <c r="Q734" s="60"/>
      <c r="R734" s="62"/>
      <c r="S734" s="63"/>
      <c r="T73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34" s="65"/>
      <c r="V734" s="66">
        <f>Inventory[[#This Row],[Net Weight/Unit]]*Inventory[[#This Row],[Closing Balance (Units)]]</f>
        <v>0</v>
      </c>
      <c r="W734" s="67">
        <f>Inventory[[#This Row],[Net Weight/Unit]]*Inventory[[#This Row],[Sold - Remotely (Units)]]</f>
        <v>0</v>
      </c>
      <c r="X734" s="67">
        <f>Inventory[[#This Row],[Net Weight/Unit]]*Inventory[[#This Row],[Sold - In-Store (Units)]]</f>
        <v>0</v>
      </c>
      <c r="Y734" s="67">
        <f>Inventory[[#This Row],[Net Weight/Unit]]*Inventory[[#This Row],[Sold - Total (Units)]]</f>
        <v>0</v>
      </c>
      <c r="Z734" s="70">
        <f>'Report Details'!$B$8</f>
        <v>0</v>
      </c>
      <c r="AA734" s="70">
        <f>'Report Details'!$B$9</f>
        <v>0</v>
      </c>
      <c r="AB734" s="70">
        <f>'Report Details'!$B$10</f>
        <v>0</v>
      </c>
      <c r="AC73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34" s="70">
        <f>'Report Details'!$B$11</f>
        <v>0</v>
      </c>
      <c r="AE734" s="70"/>
      <c r="AF734" s="70"/>
    </row>
    <row r="735" spans="1:32" ht="17.25" x14ac:dyDescent="0.3">
      <c r="A735" s="57"/>
      <c r="B735" s="57"/>
      <c r="C735" s="79"/>
      <c r="D735" s="71"/>
      <c r="E735" s="59"/>
      <c r="F735" s="59"/>
      <c r="G735" s="59"/>
      <c r="H735" s="60"/>
      <c r="I735" s="61"/>
      <c r="J735" s="60"/>
      <c r="K735" s="61"/>
      <c r="L735" s="139">
        <f>Inventory[[#This Row],[Sold - In-Store (Units)]]+Inventory[[#This Row],[Sold - Remotely (Units)]]</f>
        <v>0</v>
      </c>
      <c r="M735" s="141">
        <f>Inventory[[#This Row],[Sold - In-Store (Net Sales $)]]+Inventory[[#This Row],[Sold - Remotely (Net Sales $)]]</f>
        <v>0</v>
      </c>
      <c r="N735" s="60"/>
      <c r="O735" s="60"/>
      <c r="P735" s="60"/>
      <c r="Q735" s="60"/>
      <c r="R735" s="62"/>
      <c r="S735" s="63"/>
      <c r="T73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35" s="65"/>
      <c r="V735" s="66">
        <f>Inventory[[#This Row],[Net Weight/Unit]]*Inventory[[#This Row],[Closing Balance (Units)]]</f>
        <v>0</v>
      </c>
      <c r="W735" s="67">
        <f>Inventory[[#This Row],[Net Weight/Unit]]*Inventory[[#This Row],[Sold - Remotely (Units)]]</f>
        <v>0</v>
      </c>
      <c r="X735" s="67">
        <f>Inventory[[#This Row],[Net Weight/Unit]]*Inventory[[#This Row],[Sold - In-Store (Units)]]</f>
        <v>0</v>
      </c>
      <c r="Y735" s="67">
        <f>Inventory[[#This Row],[Net Weight/Unit]]*Inventory[[#This Row],[Sold - Total (Units)]]</f>
        <v>0</v>
      </c>
      <c r="Z735" s="70">
        <f>'Report Details'!$B$8</f>
        <v>0</v>
      </c>
      <c r="AA735" s="70">
        <f>'Report Details'!$B$9</f>
        <v>0</v>
      </c>
      <c r="AB735" s="70">
        <f>'Report Details'!$B$10</f>
        <v>0</v>
      </c>
      <c r="AC73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35" s="70">
        <f>'Report Details'!$B$11</f>
        <v>0</v>
      </c>
      <c r="AE735" s="70"/>
      <c r="AF735" s="70"/>
    </row>
    <row r="736" spans="1:32" ht="17.25" x14ac:dyDescent="0.3">
      <c r="A736" s="57"/>
      <c r="B736" s="57"/>
      <c r="C736" s="79"/>
      <c r="D736" s="71"/>
      <c r="E736" s="59"/>
      <c r="F736" s="59"/>
      <c r="G736" s="59"/>
      <c r="H736" s="60"/>
      <c r="I736" s="61"/>
      <c r="J736" s="60"/>
      <c r="K736" s="61"/>
      <c r="L736" s="139">
        <f>Inventory[[#This Row],[Sold - In-Store (Units)]]+Inventory[[#This Row],[Sold - Remotely (Units)]]</f>
        <v>0</v>
      </c>
      <c r="M736" s="141">
        <f>Inventory[[#This Row],[Sold - In-Store (Net Sales $)]]+Inventory[[#This Row],[Sold - Remotely (Net Sales $)]]</f>
        <v>0</v>
      </c>
      <c r="N736" s="60"/>
      <c r="O736" s="60"/>
      <c r="P736" s="60"/>
      <c r="Q736" s="60"/>
      <c r="R736" s="62"/>
      <c r="S736" s="63"/>
      <c r="T73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36" s="65"/>
      <c r="V736" s="66">
        <f>Inventory[[#This Row],[Net Weight/Unit]]*Inventory[[#This Row],[Closing Balance (Units)]]</f>
        <v>0</v>
      </c>
      <c r="W736" s="67">
        <f>Inventory[[#This Row],[Net Weight/Unit]]*Inventory[[#This Row],[Sold - Remotely (Units)]]</f>
        <v>0</v>
      </c>
      <c r="X736" s="67">
        <f>Inventory[[#This Row],[Net Weight/Unit]]*Inventory[[#This Row],[Sold - In-Store (Units)]]</f>
        <v>0</v>
      </c>
      <c r="Y736" s="67">
        <f>Inventory[[#This Row],[Net Weight/Unit]]*Inventory[[#This Row],[Sold - Total (Units)]]</f>
        <v>0</v>
      </c>
      <c r="Z736" s="70">
        <f>'Report Details'!$B$8</f>
        <v>0</v>
      </c>
      <c r="AA736" s="70">
        <f>'Report Details'!$B$9</f>
        <v>0</v>
      </c>
      <c r="AB736" s="70">
        <f>'Report Details'!$B$10</f>
        <v>0</v>
      </c>
      <c r="AC73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36" s="70">
        <f>'Report Details'!$B$11</f>
        <v>0</v>
      </c>
      <c r="AE736" s="70"/>
      <c r="AF736" s="70"/>
    </row>
    <row r="737" spans="1:32" ht="17.25" x14ac:dyDescent="0.3">
      <c r="A737" s="57"/>
      <c r="B737" s="57"/>
      <c r="C737" s="79"/>
      <c r="D737" s="71"/>
      <c r="E737" s="59"/>
      <c r="F737" s="59"/>
      <c r="G737" s="59"/>
      <c r="H737" s="60"/>
      <c r="I737" s="61"/>
      <c r="J737" s="60"/>
      <c r="K737" s="61"/>
      <c r="L737" s="139">
        <f>Inventory[[#This Row],[Sold - In-Store (Units)]]+Inventory[[#This Row],[Sold - Remotely (Units)]]</f>
        <v>0</v>
      </c>
      <c r="M737" s="141">
        <f>Inventory[[#This Row],[Sold - In-Store (Net Sales $)]]+Inventory[[#This Row],[Sold - Remotely (Net Sales $)]]</f>
        <v>0</v>
      </c>
      <c r="N737" s="60"/>
      <c r="O737" s="60"/>
      <c r="P737" s="60"/>
      <c r="Q737" s="60"/>
      <c r="R737" s="62"/>
      <c r="S737" s="63"/>
      <c r="T73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37" s="65"/>
      <c r="V737" s="66">
        <f>Inventory[[#This Row],[Net Weight/Unit]]*Inventory[[#This Row],[Closing Balance (Units)]]</f>
        <v>0</v>
      </c>
      <c r="W737" s="67">
        <f>Inventory[[#This Row],[Net Weight/Unit]]*Inventory[[#This Row],[Sold - Remotely (Units)]]</f>
        <v>0</v>
      </c>
      <c r="X737" s="67">
        <f>Inventory[[#This Row],[Net Weight/Unit]]*Inventory[[#This Row],[Sold - In-Store (Units)]]</f>
        <v>0</v>
      </c>
      <c r="Y737" s="67">
        <f>Inventory[[#This Row],[Net Weight/Unit]]*Inventory[[#This Row],[Sold - Total (Units)]]</f>
        <v>0</v>
      </c>
      <c r="Z737" s="70">
        <f>'Report Details'!$B$8</f>
        <v>0</v>
      </c>
      <c r="AA737" s="70">
        <f>'Report Details'!$B$9</f>
        <v>0</v>
      </c>
      <c r="AB737" s="70">
        <f>'Report Details'!$B$10</f>
        <v>0</v>
      </c>
      <c r="AC73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37" s="70">
        <f>'Report Details'!$B$11</f>
        <v>0</v>
      </c>
      <c r="AE737" s="70"/>
      <c r="AF737" s="70"/>
    </row>
    <row r="738" spans="1:32" ht="17.25" x14ac:dyDescent="0.3">
      <c r="A738" s="57"/>
      <c r="B738" s="57"/>
      <c r="C738" s="79"/>
      <c r="D738" s="71"/>
      <c r="E738" s="59"/>
      <c r="F738" s="59"/>
      <c r="G738" s="59"/>
      <c r="H738" s="60"/>
      <c r="I738" s="61"/>
      <c r="J738" s="60"/>
      <c r="K738" s="61"/>
      <c r="L738" s="139">
        <f>Inventory[[#This Row],[Sold - In-Store (Units)]]+Inventory[[#This Row],[Sold - Remotely (Units)]]</f>
        <v>0</v>
      </c>
      <c r="M738" s="141">
        <f>Inventory[[#This Row],[Sold - In-Store (Net Sales $)]]+Inventory[[#This Row],[Sold - Remotely (Net Sales $)]]</f>
        <v>0</v>
      </c>
      <c r="N738" s="60"/>
      <c r="O738" s="60"/>
      <c r="P738" s="60"/>
      <c r="Q738" s="60"/>
      <c r="R738" s="62"/>
      <c r="S738" s="63"/>
      <c r="T73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38" s="65"/>
      <c r="V738" s="66">
        <f>Inventory[[#This Row],[Net Weight/Unit]]*Inventory[[#This Row],[Closing Balance (Units)]]</f>
        <v>0</v>
      </c>
      <c r="W738" s="67">
        <f>Inventory[[#This Row],[Net Weight/Unit]]*Inventory[[#This Row],[Sold - Remotely (Units)]]</f>
        <v>0</v>
      </c>
      <c r="X738" s="67">
        <f>Inventory[[#This Row],[Net Weight/Unit]]*Inventory[[#This Row],[Sold - In-Store (Units)]]</f>
        <v>0</v>
      </c>
      <c r="Y738" s="67">
        <f>Inventory[[#This Row],[Net Weight/Unit]]*Inventory[[#This Row],[Sold - Total (Units)]]</f>
        <v>0</v>
      </c>
      <c r="Z738" s="70">
        <f>'Report Details'!$B$8</f>
        <v>0</v>
      </c>
      <c r="AA738" s="70">
        <f>'Report Details'!$B$9</f>
        <v>0</v>
      </c>
      <c r="AB738" s="70">
        <f>'Report Details'!$B$10</f>
        <v>0</v>
      </c>
      <c r="AC73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38" s="70">
        <f>'Report Details'!$B$11</f>
        <v>0</v>
      </c>
      <c r="AE738" s="70"/>
      <c r="AF738" s="70"/>
    </row>
    <row r="739" spans="1:32" ht="17.25" x14ac:dyDescent="0.3">
      <c r="A739" s="57"/>
      <c r="B739" s="57"/>
      <c r="C739" s="79"/>
      <c r="D739" s="71"/>
      <c r="E739" s="59"/>
      <c r="F739" s="59"/>
      <c r="G739" s="59"/>
      <c r="H739" s="60"/>
      <c r="I739" s="61"/>
      <c r="J739" s="60"/>
      <c r="K739" s="61"/>
      <c r="L739" s="139">
        <f>Inventory[[#This Row],[Sold - In-Store (Units)]]+Inventory[[#This Row],[Sold - Remotely (Units)]]</f>
        <v>0</v>
      </c>
      <c r="M739" s="141">
        <f>Inventory[[#This Row],[Sold - In-Store (Net Sales $)]]+Inventory[[#This Row],[Sold - Remotely (Net Sales $)]]</f>
        <v>0</v>
      </c>
      <c r="N739" s="60"/>
      <c r="O739" s="60"/>
      <c r="P739" s="60"/>
      <c r="Q739" s="60"/>
      <c r="R739" s="62"/>
      <c r="S739" s="63"/>
      <c r="T73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39" s="65"/>
      <c r="V739" s="66">
        <f>Inventory[[#This Row],[Net Weight/Unit]]*Inventory[[#This Row],[Closing Balance (Units)]]</f>
        <v>0</v>
      </c>
      <c r="W739" s="67">
        <f>Inventory[[#This Row],[Net Weight/Unit]]*Inventory[[#This Row],[Sold - Remotely (Units)]]</f>
        <v>0</v>
      </c>
      <c r="X739" s="67">
        <f>Inventory[[#This Row],[Net Weight/Unit]]*Inventory[[#This Row],[Sold - In-Store (Units)]]</f>
        <v>0</v>
      </c>
      <c r="Y739" s="67">
        <f>Inventory[[#This Row],[Net Weight/Unit]]*Inventory[[#This Row],[Sold - Total (Units)]]</f>
        <v>0</v>
      </c>
      <c r="Z739" s="70">
        <f>'Report Details'!$B$8</f>
        <v>0</v>
      </c>
      <c r="AA739" s="70">
        <f>'Report Details'!$B$9</f>
        <v>0</v>
      </c>
      <c r="AB739" s="70">
        <f>'Report Details'!$B$10</f>
        <v>0</v>
      </c>
      <c r="AC73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39" s="70">
        <f>'Report Details'!$B$11</f>
        <v>0</v>
      </c>
      <c r="AE739" s="70"/>
      <c r="AF739" s="70"/>
    </row>
    <row r="740" spans="1:32" ht="17.25" x14ac:dyDescent="0.3">
      <c r="A740" s="57"/>
      <c r="B740" s="57"/>
      <c r="C740" s="79"/>
      <c r="D740" s="71"/>
      <c r="E740" s="59"/>
      <c r="F740" s="59"/>
      <c r="G740" s="59"/>
      <c r="H740" s="60"/>
      <c r="I740" s="61"/>
      <c r="J740" s="60"/>
      <c r="K740" s="61"/>
      <c r="L740" s="139">
        <f>Inventory[[#This Row],[Sold - In-Store (Units)]]+Inventory[[#This Row],[Sold - Remotely (Units)]]</f>
        <v>0</v>
      </c>
      <c r="M740" s="141">
        <f>Inventory[[#This Row],[Sold - In-Store (Net Sales $)]]+Inventory[[#This Row],[Sold - Remotely (Net Sales $)]]</f>
        <v>0</v>
      </c>
      <c r="N740" s="60"/>
      <c r="O740" s="60"/>
      <c r="P740" s="60"/>
      <c r="Q740" s="60"/>
      <c r="R740" s="62"/>
      <c r="S740" s="63"/>
      <c r="T74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40" s="65"/>
      <c r="V740" s="66">
        <f>Inventory[[#This Row],[Net Weight/Unit]]*Inventory[[#This Row],[Closing Balance (Units)]]</f>
        <v>0</v>
      </c>
      <c r="W740" s="67">
        <f>Inventory[[#This Row],[Net Weight/Unit]]*Inventory[[#This Row],[Sold - Remotely (Units)]]</f>
        <v>0</v>
      </c>
      <c r="X740" s="67">
        <f>Inventory[[#This Row],[Net Weight/Unit]]*Inventory[[#This Row],[Sold - In-Store (Units)]]</f>
        <v>0</v>
      </c>
      <c r="Y740" s="67">
        <f>Inventory[[#This Row],[Net Weight/Unit]]*Inventory[[#This Row],[Sold - Total (Units)]]</f>
        <v>0</v>
      </c>
      <c r="Z740" s="70">
        <f>'Report Details'!$B$8</f>
        <v>0</v>
      </c>
      <c r="AA740" s="70">
        <f>'Report Details'!$B$9</f>
        <v>0</v>
      </c>
      <c r="AB740" s="70">
        <f>'Report Details'!$B$10</f>
        <v>0</v>
      </c>
      <c r="AC74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40" s="70">
        <f>'Report Details'!$B$11</f>
        <v>0</v>
      </c>
      <c r="AE740" s="70"/>
      <c r="AF740" s="70"/>
    </row>
    <row r="741" spans="1:32" ht="17.25" x14ac:dyDescent="0.3">
      <c r="A741" s="57"/>
      <c r="B741" s="57"/>
      <c r="C741" s="79"/>
      <c r="D741" s="71"/>
      <c r="E741" s="59"/>
      <c r="F741" s="59"/>
      <c r="G741" s="59"/>
      <c r="H741" s="60"/>
      <c r="I741" s="61"/>
      <c r="J741" s="60"/>
      <c r="K741" s="61"/>
      <c r="L741" s="139">
        <f>Inventory[[#This Row],[Sold - In-Store (Units)]]+Inventory[[#This Row],[Sold - Remotely (Units)]]</f>
        <v>0</v>
      </c>
      <c r="M741" s="141">
        <f>Inventory[[#This Row],[Sold - In-Store (Net Sales $)]]+Inventory[[#This Row],[Sold - Remotely (Net Sales $)]]</f>
        <v>0</v>
      </c>
      <c r="N741" s="60"/>
      <c r="O741" s="60"/>
      <c r="P741" s="60"/>
      <c r="Q741" s="60"/>
      <c r="R741" s="62"/>
      <c r="S741" s="63"/>
      <c r="T74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41" s="65"/>
      <c r="V741" s="66">
        <f>Inventory[[#This Row],[Net Weight/Unit]]*Inventory[[#This Row],[Closing Balance (Units)]]</f>
        <v>0</v>
      </c>
      <c r="W741" s="67">
        <f>Inventory[[#This Row],[Net Weight/Unit]]*Inventory[[#This Row],[Sold - Remotely (Units)]]</f>
        <v>0</v>
      </c>
      <c r="X741" s="67">
        <f>Inventory[[#This Row],[Net Weight/Unit]]*Inventory[[#This Row],[Sold - In-Store (Units)]]</f>
        <v>0</v>
      </c>
      <c r="Y741" s="67">
        <f>Inventory[[#This Row],[Net Weight/Unit]]*Inventory[[#This Row],[Sold - Total (Units)]]</f>
        <v>0</v>
      </c>
      <c r="Z741" s="70">
        <f>'Report Details'!$B$8</f>
        <v>0</v>
      </c>
      <c r="AA741" s="70">
        <f>'Report Details'!$B$9</f>
        <v>0</v>
      </c>
      <c r="AB741" s="70">
        <f>'Report Details'!$B$10</f>
        <v>0</v>
      </c>
      <c r="AC74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41" s="70">
        <f>'Report Details'!$B$11</f>
        <v>0</v>
      </c>
      <c r="AE741" s="70"/>
      <c r="AF741" s="70"/>
    </row>
    <row r="742" spans="1:32" ht="17.25" x14ac:dyDescent="0.3">
      <c r="A742" s="57"/>
      <c r="B742" s="57"/>
      <c r="C742" s="79"/>
      <c r="D742" s="71"/>
      <c r="E742" s="59"/>
      <c r="F742" s="59"/>
      <c r="G742" s="59"/>
      <c r="H742" s="60"/>
      <c r="I742" s="61"/>
      <c r="J742" s="60"/>
      <c r="K742" s="61"/>
      <c r="L742" s="139">
        <f>Inventory[[#This Row],[Sold - In-Store (Units)]]+Inventory[[#This Row],[Sold - Remotely (Units)]]</f>
        <v>0</v>
      </c>
      <c r="M742" s="141">
        <f>Inventory[[#This Row],[Sold - In-Store (Net Sales $)]]+Inventory[[#This Row],[Sold - Remotely (Net Sales $)]]</f>
        <v>0</v>
      </c>
      <c r="N742" s="60"/>
      <c r="O742" s="60"/>
      <c r="P742" s="60"/>
      <c r="Q742" s="60"/>
      <c r="R742" s="62"/>
      <c r="S742" s="63"/>
      <c r="T74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42" s="65"/>
      <c r="V742" s="66">
        <f>Inventory[[#This Row],[Net Weight/Unit]]*Inventory[[#This Row],[Closing Balance (Units)]]</f>
        <v>0</v>
      </c>
      <c r="W742" s="67">
        <f>Inventory[[#This Row],[Net Weight/Unit]]*Inventory[[#This Row],[Sold - Remotely (Units)]]</f>
        <v>0</v>
      </c>
      <c r="X742" s="67">
        <f>Inventory[[#This Row],[Net Weight/Unit]]*Inventory[[#This Row],[Sold - In-Store (Units)]]</f>
        <v>0</v>
      </c>
      <c r="Y742" s="67">
        <f>Inventory[[#This Row],[Net Weight/Unit]]*Inventory[[#This Row],[Sold - Total (Units)]]</f>
        <v>0</v>
      </c>
      <c r="Z742" s="70">
        <f>'Report Details'!$B$8</f>
        <v>0</v>
      </c>
      <c r="AA742" s="70">
        <f>'Report Details'!$B$9</f>
        <v>0</v>
      </c>
      <c r="AB742" s="70">
        <f>'Report Details'!$B$10</f>
        <v>0</v>
      </c>
      <c r="AC74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42" s="70">
        <f>'Report Details'!$B$11</f>
        <v>0</v>
      </c>
      <c r="AE742" s="70"/>
      <c r="AF742" s="70"/>
    </row>
    <row r="743" spans="1:32" ht="17.25" x14ac:dyDescent="0.3">
      <c r="A743" s="57"/>
      <c r="B743" s="57"/>
      <c r="C743" s="79"/>
      <c r="D743" s="71"/>
      <c r="E743" s="59"/>
      <c r="F743" s="59"/>
      <c r="G743" s="59"/>
      <c r="H743" s="60"/>
      <c r="I743" s="61"/>
      <c r="J743" s="60"/>
      <c r="K743" s="61"/>
      <c r="L743" s="139">
        <f>Inventory[[#This Row],[Sold - In-Store (Units)]]+Inventory[[#This Row],[Sold - Remotely (Units)]]</f>
        <v>0</v>
      </c>
      <c r="M743" s="141">
        <f>Inventory[[#This Row],[Sold - In-Store (Net Sales $)]]+Inventory[[#This Row],[Sold - Remotely (Net Sales $)]]</f>
        <v>0</v>
      </c>
      <c r="N743" s="60"/>
      <c r="O743" s="60"/>
      <c r="P743" s="60"/>
      <c r="Q743" s="60"/>
      <c r="R743" s="62"/>
      <c r="S743" s="63"/>
      <c r="T74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43" s="65"/>
      <c r="V743" s="66">
        <f>Inventory[[#This Row],[Net Weight/Unit]]*Inventory[[#This Row],[Closing Balance (Units)]]</f>
        <v>0</v>
      </c>
      <c r="W743" s="67">
        <f>Inventory[[#This Row],[Net Weight/Unit]]*Inventory[[#This Row],[Sold - Remotely (Units)]]</f>
        <v>0</v>
      </c>
      <c r="X743" s="67">
        <f>Inventory[[#This Row],[Net Weight/Unit]]*Inventory[[#This Row],[Sold - In-Store (Units)]]</f>
        <v>0</v>
      </c>
      <c r="Y743" s="67">
        <f>Inventory[[#This Row],[Net Weight/Unit]]*Inventory[[#This Row],[Sold - Total (Units)]]</f>
        <v>0</v>
      </c>
      <c r="Z743" s="70">
        <f>'Report Details'!$B$8</f>
        <v>0</v>
      </c>
      <c r="AA743" s="70">
        <f>'Report Details'!$B$9</f>
        <v>0</v>
      </c>
      <c r="AB743" s="70">
        <f>'Report Details'!$B$10</f>
        <v>0</v>
      </c>
      <c r="AC74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43" s="70">
        <f>'Report Details'!$B$11</f>
        <v>0</v>
      </c>
      <c r="AE743" s="70"/>
      <c r="AF743" s="70"/>
    </row>
    <row r="744" spans="1:32" ht="17.25" x14ac:dyDescent="0.3">
      <c r="A744" s="57"/>
      <c r="B744" s="57"/>
      <c r="C744" s="79"/>
      <c r="D744" s="71"/>
      <c r="E744" s="59"/>
      <c r="F744" s="59"/>
      <c r="G744" s="59"/>
      <c r="H744" s="60"/>
      <c r="I744" s="61"/>
      <c r="J744" s="60"/>
      <c r="K744" s="61"/>
      <c r="L744" s="139">
        <f>Inventory[[#This Row],[Sold - In-Store (Units)]]+Inventory[[#This Row],[Sold - Remotely (Units)]]</f>
        <v>0</v>
      </c>
      <c r="M744" s="141">
        <f>Inventory[[#This Row],[Sold - In-Store (Net Sales $)]]+Inventory[[#This Row],[Sold - Remotely (Net Sales $)]]</f>
        <v>0</v>
      </c>
      <c r="N744" s="60"/>
      <c r="O744" s="60"/>
      <c r="P744" s="60"/>
      <c r="Q744" s="60"/>
      <c r="R744" s="62"/>
      <c r="S744" s="63"/>
      <c r="T74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44" s="65"/>
      <c r="V744" s="66">
        <f>Inventory[[#This Row],[Net Weight/Unit]]*Inventory[[#This Row],[Closing Balance (Units)]]</f>
        <v>0</v>
      </c>
      <c r="W744" s="67">
        <f>Inventory[[#This Row],[Net Weight/Unit]]*Inventory[[#This Row],[Sold - Remotely (Units)]]</f>
        <v>0</v>
      </c>
      <c r="X744" s="67">
        <f>Inventory[[#This Row],[Net Weight/Unit]]*Inventory[[#This Row],[Sold - In-Store (Units)]]</f>
        <v>0</v>
      </c>
      <c r="Y744" s="67">
        <f>Inventory[[#This Row],[Net Weight/Unit]]*Inventory[[#This Row],[Sold - Total (Units)]]</f>
        <v>0</v>
      </c>
      <c r="Z744" s="70">
        <f>'Report Details'!$B$8</f>
        <v>0</v>
      </c>
      <c r="AA744" s="70">
        <f>'Report Details'!$B$9</f>
        <v>0</v>
      </c>
      <c r="AB744" s="70">
        <f>'Report Details'!$B$10</f>
        <v>0</v>
      </c>
      <c r="AC74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44" s="70">
        <f>'Report Details'!$B$11</f>
        <v>0</v>
      </c>
      <c r="AE744" s="70"/>
      <c r="AF744" s="70"/>
    </row>
    <row r="745" spans="1:32" ht="17.25" x14ac:dyDescent="0.3">
      <c r="A745" s="57"/>
      <c r="B745" s="57"/>
      <c r="C745" s="79"/>
      <c r="D745" s="71"/>
      <c r="E745" s="59"/>
      <c r="F745" s="59"/>
      <c r="G745" s="59"/>
      <c r="H745" s="60"/>
      <c r="I745" s="61"/>
      <c r="J745" s="60"/>
      <c r="K745" s="61"/>
      <c r="L745" s="139">
        <f>Inventory[[#This Row],[Sold - In-Store (Units)]]+Inventory[[#This Row],[Sold - Remotely (Units)]]</f>
        <v>0</v>
      </c>
      <c r="M745" s="141">
        <f>Inventory[[#This Row],[Sold - In-Store (Net Sales $)]]+Inventory[[#This Row],[Sold - Remotely (Net Sales $)]]</f>
        <v>0</v>
      </c>
      <c r="N745" s="60"/>
      <c r="O745" s="60"/>
      <c r="P745" s="60"/>
      <c r="Q745" s="60"/>
      <c r="R745" s="62"/>
      <c r="S745" s="63"/>
      <c r="T74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45" s="65"/>
      <c r="V745" s="66">
        <f>Inventory[[#This Row],[Net Weight/Unit]]*Inventory[[#This Row],[Closing Balance (Units)]]</f>
        <v>0</v>
      </c>
      <c r="W745" s="67">
        <f>Inventory[[#This Row],[Net Weight/Unit]]*Inventory[[#This Row],[Sold - Remotely (Units)]]</f>
        <v>0</v>
      </c>
      <c r="X745" s="67">
        <f>Inventory[[#This Row],[Net Weight/Unit]]*Inventory[[#This Row],[Sold - In-Store (Units)]]</f>
        <v>0</v>
      </c>
      <c r="Y745" s="67">
        <f>Inventory[[#This Row],[Net Weight/Unit]]*Inventory[[#This Row],[Sold - Total (Units)]]</f>
        <v>0</v>
      </c>
      <c r="Z745" s="70">
        <f>'Report Details'!$B$8</f>
        <v>0</v>
      </c>
      <c r="AA745" s="70">
        <f>'Report Details'!$B$9</f>
        <v>0</v>
      </c>
      <c r="AB745" s="70">
        <f>'Report Details'!$B$10</f>
        <v>0</v>
      </c>
      <c r="AC74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45" s="70">
        <f>'Report Details'!$B$11</f>
        <v>0</v>
      </c>
      <c r="AE745" s="70"/>
      <c r="AF745" s="70"/>
    </row>
    <row r="746" spans="1:32" ht="17.25" x14ac:dyDescent="0.3">
      <c r="A746" s="57"/>
      <c r="B746" s="57"/>
      <c r="C746" s="79"/>
      <c r="D746" s="71"/>
      <c r="E746" s="59"/>
      <c r="F746" s="59"/>
      <c r="G746" s="59"/>
      <c r="H746" s="60"/>
      <c r="I746" s="61"/>
      <c r="J746" s="60"/>
      <c r="K746" s="61"/>
      <c r="L746" s="139">
        <f>Inventory[[#This Row],[Sold - In-Store (Units)]]+Inventory[[#This Row],[Sold - Remotely (Units)]]</f>
        <v>0</v>
      </c>
      <c r="M746" s="141">
        <f>Inventory[[#This Row],[Sold - In-Store (Net Sales $)]]+Inventory[[#This Row],[Sold - Remotely (Net Sales $)]]</f>
        <v>0</v>
      </c>
      <c r="N746" s="60"/>
      <c r="O746" s="60"/>
      <c r="P746" s="60"/>
      <c r="Q746" s="60"/>
      <c r="R746" s="62"/>
      <c r="S746" s="63"/>
      <c r="T74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46" s="65"/>
      <c r="V746" s="66">
        <f>Inventory[[#This Row],[Net Weight/Unit]]*Inventory[[#This Row],[Closing Balance (Units)]]</f>
        <v>0</v>
      </c>
      <c r="W746" s="67">
        <f>Inventory[[#This Row],[Net Weight/Unit]]*Inventory[[#This Row],[Sold - Remotely (Units)]]</f>
        <v>0</v>
      </c>
      <c r="X746" s="67">
        <f>Inventory[[#This Row],[Net Weight/Unit]]*Inventory[[#This Row],[Sold - In-Store (Units)]]</f>
        <v>0</v>
      </c>
      <c r="Y746" s="67">
        <f>Inventory[[#This Row],[Net Weight/Unit]]*Inventory[[#This Row],[Sold - Total (Units)]]</f>
        <v>0</v>
      </c>
      <c r="Z746" s="70">
        <f>'Report Details'!$B$8</f>
        <v>0</v>
      </c>
      <c r="AA746" s="70">
        <f>'Report Details'!$B$9</f>
        <v>0</v>
      </c>
      <c r="AB746" s="70">
        <f>'Report Details'!$B$10</f>
        <v>0</v>
      </c>
      <c r="AC74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46" s="70">
        <f>'Report Details'!$B$11</f>
        <v>0</v>
      </c>
      <c r="AE746" s="70"/>
      <c r="AF746" s="70"/>
    </row>
    <row r="747" spans="1:32" ht="17.25" x14ac:dyDescent="0.3">
      <c r="A747" s="57"/>
      <c r="B747" s="57"/>
      <c r="C747" s="79"/>
      <c r="D747" s="71"/>
      <c r="E747" s="59"/>
      <c r="F747" s="59"/>
      <c r="G747" s="59"/>
      <c r="H747" s="60"/>
      <c r="I747" s="61"/>
      <c r="J747" s="60"/>
      <c r="K747" s="61"/>
      <c r="L747" s="139">
        <f>Inventory[[#This Row],[Sold - In-Store (Units)]]+Inventory[[#This Row],[Sold - Remotely (Units)]]</f>
        <v>0</v>
      </c>
      <c r="M747" s="141">
        <f>Inventory[[#This Row],[Sold - In-Store (Net Sales $)]]+Inventory[[#This Row],[Sold - Remotely (Net Sales $)]]</f>
        <v>0</v>
      </c>
      <c r="N747" s="60"/>
      <c r="O747" s="60"/>
      <c r="P747" s="60"/>
      <c r="Q747" s="60"/>
      <c r="R747" s="62"/>
      <c r="S747" s="63"/>
      <c r="T74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47" s="65"/>
      <c r="V747" s="66">
        <f>Inventory[[#This Row],[Net Weight/Unit]]*Inventory[[#This Row],[Closing Balance (Units)]]</f>
        <v>0</v>
      </c>
      <c r="W747" s="67">
        <f>Inventory[[#This Row],[Net Weight/Unit]]*Inventory[[#This Row],[Sold - Remotely (Units)]]</f>
        <v>0</v>
      </c>
      <c r="X747" s="67">
        <f>Inventory[[#This Row],[Net Weight/Unit]]*Inventory[[#This Row],[Sold - In-Store (Units)]]</f>
        <v>0</v>
      </c>
      <c r="Y747" s="67">
        <f>Inventory[[#This Row],[Net Weight/Unit]]*Inventory[[#This Row],[Sold - Total (Units)]]</f>
        <v>0</v>
      </c>
      <c r="Z747" s="70">
        <f>'Report Details'!$B$8</f>
        <v>0</v>
      </c>
      <c r="AA747" s="70">
        <f>'Report Details'!$B$9</f>
        <v>0</v>
      </c>
      <c r="AB747" s="70">
        <f>'Report Details'!$B$10</f>
        <v>0</v>
      </c>
      <c r="AC74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47" s="70">
        <f>'Report Details'!$B$11</f>
        <v>0</v>
      </c>
      <c r="AE747" s="70"/>
      <c r="AF747" s="70"/>
    </row>
    <row r="748" spans="1:32" ht="17.25" x14ac:dyDescent="0.3">
      <c r="A748" s="57"/>
      <c r="B748" s="57"/>
      <c r="C748" s="79"/>
      <c r="D748" s="71"/>
      <c r="E748" s="59"/>
      <c r="F748" s="59"/>
      <c r="G748" s="59"/>
      <c r="H748" s="60"/>
      <c r="I748" s="61"/>
      <c r="J748" s="60"/>
      <c r="K748" s="61"/>
      <c r="L748" s="139">
        <f>Inventory[[#This Row],[Sold - In-Store (Units)]]+Inventory[[#This Row],[Sold - Remotely (Units)]]</f>
        <v>0</v>
      </c>
      <c r="M748" s="141">
        <f>Inventory[[#This Row],[Sold - In-Store (Net Sales $)]]+Inventory[[#This Row],[Sold - Remotely (Net Sales $)]]</f>
        <v>0</v>
      </c>
      <c r="N748" s="60"/>
      <c r="O748" s="60"/>
      <c r="P748" s="60"/>
      <c r="Q748" s="60"/>
      <c r="R748" s="62"/>
      <c r="S748" s="63"/>
      <c r="T74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48" s="65"/>
      <c r="V748" s="66">
        <f>Inventory[[#This Row],[Net Weight/Unit]]*Inventory[[#This Row],[Closing Balance (Units)]]</f>
        <v>0</v>
      </c>
      <c r="W748" s="67">
        <f>Inventory[[#This Row],[Net Weight/Unit]]*Inventory[[#This Row],[Sold - Remotely (Units)]]</f>
        <v>0</v>
      </c>
      <c r="X748" s="67">
        <f>Inventory[[#This Row],[Net Weight/Unit]]*Inventory[[#This Row],[Sold - In-Store (Units)]]</f>
        <v>0</v>
      </c>
      <c r="Y748" s="67">
        <f>Inventory[[#This Row],[Net Weight/Unit]]*Inventory[[#This Row],[Sold - Total (Units)]]</f>
        <v>0</v>
      </c>
      <c r="Z748" s="70">
        <f>'Report Details'!$B$8</f>
        <v>0</v>
      </c>
      <c r="AA748" s="70">
        <f>'Report Details'!$B$9</f>
        <v>0</v>
      </c>
      <c r="AB748" s="70">
        <f>'Report Details'!$B$10</f>
        <v>0</v>
      </c>
      <c r="AC74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48" s="70">
        <f>'Report Details'!$B$11</f>
        <v>0</v>
      </c>
      <c r="AE748" s="70"/>
      <c r="AF748" s="70"/>
    </row>
    <row r="749" spans="1:32" ht="17.25" x14ac:dyDescent="0.3">
      <c r="A749" s="57"/>
      <c r="B749" s="57"/>
      <c r="C749" s="79"/>
      <c r="D749" s="71"/>
      <c r="E749" s="59"/>
      <c r="F749" s="59"/>
      <c r="G749" s="59"/>
      <c r="H749" s="60"/>
      <c r="I749" s="61"/>
      <c r="J749" s="60"/>
      <c r="K749" s="61"/>
      <c r="L749" s="139">
        <f>Inventory[[#This Row],[Sold - In-Store (Units)]]+Inventory[[#This Row],[Sold - Remotely (Units)]]</f>
        <v>0</v>
      </c>
      <c r="M749" s="141">
        <f>Inventory[[#This Row],[Sold - In-Store (Net Sales $)]]+Inventory[[#This Row],[Sold - Remotely (Net Sales $)]]</f>
        <v>0</v>
      </c>
      <c r="N749" s="60"/>
      <c r="O749" s="60"/>
      <c r="P749" s="60"/>
      <c r="Q749" s="60"/>
      <c r="R749" s="62"/>
      <c r="S749" s="63"/>
      <c r="T74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49" s="65"/>
      <c r="V749" s="66">
        <f>Inventory[[#This Row],[Net Weight/Unit]]*Inventory[[#This Row],[Closing Balance (Units)]]</f>
        <v>0</v>
      </c>
      <c r="W749" s="67">
        <f>Inventory[[#This Row],[Net Weight/Unit]]*Inventory[[#This Row],[Sold - Remotely (Units)]]</f>
        <v>0</v>
      </c>
      <c r="X749" s="67">
        <f>Inventory[[#This Row],[Net Weight/Unit]]*Inventory[[#This Row],[Sold - In-Store (Units)]]</f>
        <v>0</v>
      </c>
      <c r="Y749" s="67">
        <f>Inventory[[#This Row],[Net Weight/Unit]]*Inventory[[#This Row],[Sold - Total (Units)]]</f>
        <v>0</v>
      </c>
      <c r="Z749" s="70">
        <f>'Report Details'!$B$8</f>
        <v>0</v>
      </c>
      <c r="AA749" s="70">
        <f>'Report Details'!$B$9</f>
        <v>0</v>
      </c>
      <c r="AB749" s="70">
        <f>'Report Details'!$B$10</f>
        <v>0</v>
      </c>
      <c r="AC74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49" s="70">
        <f>'Report Details'!$B$11</f>
        <v>0</v>
      </c>
      <c r="AE749" s="70"/>
      <c r="AF749" s="70"/>
    </row>
    <row r="750" spans="1:32" ht="17.25" x14ac:dyDescent="0.3">
      <c r="A750" s="57"/>
      <c r="B750" s="57"/>
      <c r="C750" s="79"/>
      <c r="D750" s="71"/>
      <c r="E750" s="59"/>
      <c r="F750" s="59"/>
      <c r="G750" s="59"/>
      <c r="H750" s="60"/>
      <c r="I750" s="61"/>
      <c r="J750" s="60"/>
      <c r="K750" s="61"/>
      <c r="L750" s="139">
        <f>Inventory[[#This Row],[Sold - In-Store (Units)]]+Inventory[[#This Row],[Sold - Remotely (Units)]]</f>
        <v>0</v>
      </c>
      <c r="M750" s="141">
        <f>Inventory[[#This Row],[Sold - In-Store (Net Sales $)]]+Inventory[[#This Row],[Sold - Remotely (Net Sales $)]]</f>
        <v>0</v>
      </c>
      <c r="N750" s="60"/>
      <c r="O750" s="60"/>
      <c r="P750" s="60"/>
      <c r="Q750" s="60"/>
      <c r="R750" s="62"/>
      <c r="S750" s="63"/>
      <c r="T75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50" s="65"/>
      <c r="V750" s="66">
        <f>Inventory[[#This Row],[Net Weight/Unit]]*Inventory[[#This Row],[Closing Balance (Units)]]</f>
        <v>0</v>
      </c>
      <c r="W750" s="67">
        <f>Inventory[[#This Row],[Net Weight/Unit]]*Inventory[[#This Row],[Sold - Remotely (Units)]]</f>
        <v>0</v>
      </c>
      <c r="X750" s="67">
        <f>Inventory[[#This Row],[Net Weight/Unit]]*Inventory[[#This Row],[Sold - In-Store (Units)]]</f>
        <v>0</v>
      </c>
      <c r="Y750" s="67">
        <f>Inventory[[#This Row],[Net Weight/Unit]]*Inventory[[#This Row],[Sold - Total (Units)]]</f>
        <v>0</v>
      </c>
      <c r="Z750" s="70">
        <f>'Report Details'!$B$8</f>
        <v>0</v>
      </c>
      <c r="AA750" s="70">
        <f>'Report Details'!$B$9</f>
        <v>0</v>
      </c>
      <c r="AB750" s="70">
        <f>'Report Details'!$B$10</f>
        <v>0</v>
      </c>
      <c r="AC75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50" s="70">
        <f>'Report Details'!$B$11</f>
        <v>0</v>
      </c>
      <c r="AE750" s="70"/>
      <c r="AF750" s="70"/>
    </row>
    <row r="751" spans="1:32" ht="17.25" x14ac:dyDescent="0.3">
      <c r="A751" s="57"/>
      <c r="B751" s="57"/>
      <c r="C751" s="79"/>
      <c r="D751" s="71"/>
      <c r="E751" s="59"/>
      <c r="F751" s="59"/>
      <c r="G751" s="59"/>
      <c r="H751" s="60"/>
      <c r="I751" s="61"/>
      <c r="J751" s="60"/>
      <c r="K751" s="61"/>
      <c r="L751" s="139">
        <f>Inventory[[#This Row],[Sold - In-Store (Units)]]+Inventory[[#This Row],[Sold - Remotely (Units)]]</f>
        <v>0</v>
      </c>
      <c r="M751" s="141">
        <f>Inventory[[#This Row],[Sold - In-Store (Net Sales $)]]+Inventory[[#This Row],[Sold - Remotely (Net Sales $)]]</f>
        <v>0</v>
      </c>
      <c r="N751" s="60"/>
      <c r="O751" s="60"/>
      <c r="P751" s="60"/>
      <c r="Q751" s="60"/>
      <c r="R751" s="62"/>
      <c r="S751" s="63"/>
      <c r="T75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51" s="65"/>
      <c r="V751" s="66">
        <f>Inventory[[#This Row],[Net Weight/Unit]]*Inventory[[#This Row],[Closing Balance (Units)]]</f>
        <v>0</v>
      </c>
      <c r="W751" s="67">
        <f>Inventory[[#This Row],[Net Weight/Unit]]*Inventory[[#This Row],[Sold - Remotely (Units)]]</f>
        <v>0</v>
      </c>
      <c r="X751" s="67">
        <f>Inventory[[#This Row],[Net Weight/Unit]]*Inventory[[#This Row],[Sold - In-Store (Units)]]</f>
        <v>0</v>
      </c>
      <c r="Y751" s="67">
        <f>Inventory[[#This Row],[Net Weight/Unit]]*Inventory[[#This Row],[Sold - Total (Units)]]</f>
        <v>0</v>
      </c>
      <c r="Z751" s="70">
        <f>'Report Details'!$B$8</f>
        <v>0</v>
      </c>
      <c r="AA751" s="70">
        <f>'Report Details'!$B$9</f>
        <v>0</v>
      </c>
      <c r="AB751" s="70">
        <f>'Report Details'!$B$10</f>
        <v>0</v>
      </c>
      <c r="AC75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51" s="70">
        <f>'Report Details'!$B$11</f>
        <v>0</v>
      </c>
      <c r="AE751" s="70"/>
      <c r="AF751" s="70"/>
    </row>
    <row r="752" spans="1:32" ht="17.25" x14ac:dyDescent="0.3">
      <c r="A752" s="57"/>
      <c r="B752" s="57"/>
      <c r="C752" s="79"/>
      <c r="D752" s="71"/>
      <c r="E752" s="59"/>
      <c r="F752" s="59"/>
      <c r="G752" s="59"/>
      <c r="H752" s="60"/>
      <c r="I752" s="61"/>
      <c r="J752" s="60"/>
      <c r="K752" s="61"/>
      <c r="L752" s="139">
        <f>Inventory[[#This Row],[Sold - In-Store (Units)]]+Inventory[[#This Row],[Sold - Remotely (Units)]]</f>
        <v>0</v>
      </c>
      <c r="M752" s="141">
        <f>Inventory[[#This Row],[Sold - In-Store (Net Sales $)]]+Inventory[[#This Row],[Sold - Remotely (Net Sales $)]]</f>
        <v>0</v>
      </c>
      <c r="N752" s="60"/>
      <c r="O752" s="60"/>
      <c r="P752" s="60"/>
      <c r="Q752" s="60"/>
      <c r="R752" s="62"/>
      <c r="S752" s="63"/>
      <c r="T75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52" s="65"/>
      <c r="V752" s="66">
        <f>Inventory[[#This Row],[Net Weight/Unit]]*Inventory[[#This Row],[Closing Balance (Units)]]</f>
        <v>0</v>
      </c>
      <c r="W752" s="67">
        <f>Inventory[[#This Row],[Net Weight/Unit]]*Inventory[[#This Row],[Sold - Remotely (Units)]]</f>
        <v>0</v>
      </c>
      <c r="X752" s="67">
        <f>Inventory[[#This Row],[Net Weight/Unit]]*Inventory[[#This Row],[Sold - In-Store (Units)]]</f>
        <v>0</v>
      </c>
      <c r="Y752" s="67">
        <f>Inventory[[#This Row],[Net Weight/Unit]]*Inventory[[#This Row],[Sold - Total (Units)]]</f>
        <v>0</v>
      </c>
      <c r="Z752" s="70">
        <f>'Report Details'!$B$8</f>
        <v>0</v>
      </c>
      <c r="AA752" s="70">
        <f>'Report Details'!$B$9</f>
        <v>0</v>
      </c>
      <c r="AB752" s="70">
        <f>'Report Details'!$B$10</f>
        <v>0</v>
      </c>
      <c r="AC75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52" s="70">
        <f>'Report Details'!$B$11</f>
        <v>0</v>
      </c>
      <c r="AE752" s="70"/>
      <c r="AF752" s="70"/>
    </row>
    <row r="753" spans="1:32" ht="17.25" x14ac:dyDescent="0.3">
      <c r="A753" s="57"/>
      <c r="B753" s="57"/>
      <c r="C753" s="79"/>
      <c r="D753" s="71"/>
      <c r="E753" s="59"/>
      <c r="F753" s="59"/>
      <c r="G753" s="59"/>
      <c r="H753" s="60"/>
      <c r="I753" s="61"/>
      <c r="J753" s="60"/>
      <c r="K753" s="61"/>
      <c r="L753" s="139">
        <f>Inventory[[#This Row],[Sold - In-Store (Units)]]+Inventory[[#This Row],[Sold - Remotely (Units)]]</f>
        <v>0</v>
      </c>
      <c r="M753" s="141">
        <f>Inventory[[#This Row],[Sold - In-Store (Net Sales $)]]+Inventory[[#This Row],[Sold - Remotely (Net Sales $)]]</f>
        <v>0</v>
      </c>
      <c r="N753" s="60"/>
      <c r="O753" s="60"/>
      <c r="P753" s="60"/>
      <c r="Q753" s="60"/>
      <c r="R753" s="62"/>
      <c r="S753" s="63"/>
      <c r="T75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53" s="65"/>
      <c r="V753" s="66">
        <f>Inventory[[#This Row],[Net Weight/Unit]]*Inventory[[#This Row],[Closing Balance (Units)]]</f>
        <v>0</v>
      </c>
      <c r="W753" s="67">
        <f>Inventory[[#This Row],[Net Weight/Unit]]*Inventory[[#This Row],[Sold - Remotely (Units)]]</f>
        <v>0</v>
      </c>
      <c r="X753" s="67">
        <f>Inventory[[#This Row],[Net Weight/Unit]]*Inventory[[#This Row],[Sold - In-Store (Units)]]</f>
        <v>0</v>
      </c>
      <c r="Y753" s="67">
        <f>Inventory[[#This Row],[Net Weight/Unit]]*Inventory[[#This Row],[Sold - Total (Units)]]</f>
        <v>0</v>
      </c>
      <c r="Z753" s="70">
        <f>'Report Details'!$B$8</f>
        <v>0</v>
      </c>
      <c r="AA753" s="70">
        <f>'Report Details'!$B$9</f>
        <v>0</v>
      </c>
      <c r="AB753" s="70">
        <f>'Report Details'!$B$10</f>
        <v>0</v>
      </c>
      <c r="AC75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53" s="70">
        <f>'Report Details'!$B$11</f>
        <v>0</v>
      </c>
      <c r="AE753" s="70"/>
      <c r="AF753" s="70"/>
    </row>
    <row r="754" spans="1:32" ht="17.25" x14ac:dyDescent="0.3">
      <c r="A754" s="57"/>
      <c r="B754" s="57"/>
      <c r="C754" s="79"/>
      <c r="D754" s="71"/>
      <c r="E754" s="59"/>
      <c r="F754" s="59"/>
      <c r="G754" s="59"/>
      <c r="H754" s="60"/>
      <c r="I754" s="61"/>
      <c r="J754" s="60"/>
      <c r="K754" s="61"/>
      <c r="L754" s="139">
        <f>Inventory[[#This Row],[Sold - In-Store (Units)]]+Inventory[[#This Row],[Sold - Remotely (Units)]]</f>
        <v>0</v>
      </c>
      <c r="M754" s="141">
        <f>Inventory[[#This Row],[Sold - In-Store (Net Sales $)]]+Inventory[[#This Row],[Sold - Remotely (Net Sales $)]]</f>
        <v>0</v>
      </c>
      <c r="N754" s="60"/>
      <c r="O754" s="60"/>
      <c r="P754" s="60"/>
      <c r="Q754" s="60"/>
      <c r="R754" s="62"/>
      <c r="S754" s="63"/>
      <c r="T75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54" s="65"/>
      <c r="V754" s="66">
        <f>Inventory[[#This Row],[Net Weight/Unit]]*Inventory[[#This Row],[Closing Balance (Units)]]</f>
        <v>0</v>
      </c>
      <c r="W754" s="67">
        <f>Inventory[[#This Row],[Net Weight/Unit]]*Inventory[[#This Row],[Sold - Remotely (Units)]]</f>
        <v>0</v>
      </c>
      <c r="X754" s="67">
        <f>Inventory[[#This Row],[Net Weight/Unit]]*Inventory[[#This Row],[Sold - In-Store (Units)]]</f>
        <v>0</v>
      </c>
      <c r="Y754" s="67">
        <f>Inventory[[#This Row],[Net Weight/Unit]]*Inventory[[#This Row],[Sold - Total (Units)]]</f>
        <v>0</v>
      </c>
      <c r="Z754" s="70">
        <f>'Report Details'!$B$8</f>
        <v>0</v>
      </c>
      <c r="AA754" s="70">
        <f>'Report Details'!$B$9</f>
        <v>0</v>
      </c>
      <c r="AB754" s="70">
        <f>'Report Details'!$B$10</f>
        <v>0</v>
      </c>
      <c r="AC75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54" s="70">
        <f>'Report Details'!$B$11</f>
        <v>0</v>
      </c>
      <c r="AE754" s="70"/>
      <c r="AF754" s="70"/>
    </row>
    <row r="755" spans="1:32" ht="17.25" x14ac:dyDescent="0.3">
      <c r="A755" s="57"/>
      <c r="B755" s="57"/>
      <c r="C755" s="79"/>
      <c r="D755" s="71"/>
      <c r="E755" s="59"/>
      <c r="F755" s="59"/>
      <c r="G755" s="59"/>
      <c r="H755" s="60"/>
      <c r="I755" s="61"/>
      <c r="J755" s="60"/>
      <c r="K755" s="61"/>
      <c r="L755" s="139">
        <f>Inventory[[#This Row],[Sold - In-Store (Units)]]+Inventory[[#This Row],[Sold - Remotely (Units)]]</f>
        <v>0</v>
      </c>
      <c r="M755" s="141">
        <f>Inventory[[#This Row],[Sold - In-Store (Net Sales $)]]+Inventory[[#This Row],[Sold - Remotely (Net Sales $)]]</f>
        <v>0</v>
      </c>
      <c r="N755" s="60"/>
      <c r="O755" s="60"/>
      <c r="P755" s="60"/>
      <c r="Q755" s="60"/>
      <c r="R755" s="62"/>
      <c r="S755" s="63"/>
      <c r="T75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55" s="65"/>
      <c r="V755" s="66">
        <f>Inventory[[#This Row],[Net Weight/Unit]]*Inventory[[#This Row],[Closing Balance (Units)]]</f>
        <v>0</v>
      </c>
      <c r="W755" s="67">
        <f>Inventory[[#This Row],[Net Weight/Unit]]*Inventory[[#This Row],[Sold - Remotely (Units)]]</f>
        <v>0</v>
      </c>
      <c r="X755" s="67">
        <f>Inventory[[#This Row],[Net Weight/Unit]]*Inventory[[#This Row],[Sold - In-Store (Units)]]</f>
        <v>0</v>
      </c>
      <c r="Y755" s="67">
        <f>Inventory[[#This Row],[Net Weight/Unit]]*Inventory[[#This Row],[Sold - Total (Units)]]</f>
        <v>0</v>
      </c>
      <c r="Z755" s="70">
        <f>'Report Details'!$B$8</f>
        <v>0</v>
      </c>
      <c r="AA755" s="70">
        <f>'Report Details'!$B$9</f>
        <v>0</v>
      </c>
      <c r="AB755" s="70">
        <f>'Report Details'!$B$10</f>
        <v>0</v>
      </c>
      <c r="AC75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55" s="70">
        <f>'Report Details'!$B$11</f>
        <v>0</v>
      </c>
      <c r="AE755" s="70"/>
      <c r="AF755" s="70"/>
    </row>
    <row r="756" spans="1:32" ht="17.25" x14ac:dyDescent="0.3">
      <c r="A756" s="57"/>
      <c r="B756" s="57"/>
      <c r="C756" s="79"/>
      <c r="D756" s="71"/>
      <c r="E756" s="59"/>
      <c r="F756" s="59"/>
      <c r="G756" s="59"/>
      <c r="H756" s="60"/>
      <c r="I756" s="61"/>
      <c r="J756" s="60"/>
      <c r="K756" s="61"/>
      <c r="L756" s="139">
        <f>Inventory[[#This Row],[Sold - In-Store (Units)]]+Inventory[[#This Row],[Sold - Remotely (Units)]]</f>
        <v>0</v>
      </c>
      <c r="M756" s="141">
        <f>Inventory[[#This Row],[Sold - In-Store (Net Sales $)]]+Inventory[[#This Row],[Sold - Remotely (Net Sales $)]]</f>
        <v>0</v>
      </c>
      <c r="N756" s="60"/>
      <c r="O756" s="60"/>
      <c r="P756" s="60"/>
      <c r="Q756" s="60"/>
      <c r="R756" s="62"/>
      <c r="S756" s="63"/>
      <c r="T75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56" s="65"/>
      <c r="V756" s="66">
        <f>Inventory[[#This Row],[Net Weight/Unit]]*Inventory[[#This Row],[Closing Balance (Units)]]</f>
        <v>0</v>
      </c>
      <c r="W756" s="67">
        <f>Inventory[[#This Row],[Net Weight/Unit]]*Inventory[[#This Row],[Sold - Remotely (Units)]]</f>
        <v>0</v>
      </c>
      <c r="X756" s="67">
        <f>Inventory[[#This Row],[Net Weight/Unit]]*Inventory[[#This Row],[Sold - In-Store (Units)]]</f>
        <v>0</v>
      </c>
      <c r="Y756" s="67">
        <f>Inventory[[#This Row],[Net Weight/Unit]]*Inventory[[#This Row],[Sold - Total (Units)]]</f>
        <v>0</v>
      </c>
      <c r="Z756" s="70">
        <f>'Report Details'!$B$8</f>
        <v>0</v>
      </c>
      <c r="AA756" s="70">
        <f>'Report Details'!$B$9</f>
        <v>0</v>
      </c>
      <c r="AB756" s="70">
        <f>'Report Details'!$B$10</f>
        <v>0</v>
      </c>
      <c r="AC75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56" s="70">
        <f>'Report Details'!$B$11</f>
        <v>0</v>
      </c>
      <c r="AE756" s="70"/>
      <c r="AF756" s="70"/>
    </row>
    <row r="757" spans="1:32" ht="17.25" x14ac:dyDescent="0.3">
      <c r="A757" s="57"/>
      <c r="B757" s="57"/>
      <c r="C757" s="79"/>
      <c r="D757" s="71"/>
      <c r="E757" s="59"/>
      <c r="F757" s="59"/>
      <c r="G757" s="59"/>
      <c r="H757" s="60"/>
      <c r="I757" s="61"/>
      <c r="J757" s="60"/>
      <c r="K757" s="61"/>
      <c r="L757" s="139">
        <f>Inventory[[#This Row],[Sold - In-Store (Units)]]+Inventory[[#This Row],[Sold - Remotely (Units)]]</f>
        <v>0</v>
      </c>
      <c r="M757" s="141">
        <f>Inventory[[#This Row],[Sold - In-Store (Net Sales $)]]+Inventory[[#This Row],[Sold - Remotely (Net Sales $)]]</f>
        <v>0</v>
      </c>
      <c r="N757" s="60"/>
      <c r="O757" s="60"/>
      <c r="P757" s="60"/>
      <c r="Q757" s="60"/>
      <c r="R757" s="62"/>
      <c r="S757" s="63"/>
      <c r="T75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57" s="65"/>
      <c r="V757" s="66">
        <f>Inventory[[#This Row],[Net Weight/Unit]]*Inventory[[#This Row],[Closing Balance (Units)]]</f>
        <v>0</v>
      </c>
      <c r="W757" s="67">
        <f>Inventory[[#This Row],[Net Weight/Unit]]*Inventory[[#This Row],[Sold - Remotely (Units)]]</f>
        <v>0</v>
      </c>
      <c r="X757" s="67">
        <f>Inventory[[#This Row],[Net Weight/Unit]]*Inventory[[#This Row],[Sold - In-Store (Units)]]</f>
        <v>0</v>
      </c>
      <c r="Y757" s="67">
        <f>Inventory[[#This Row],[Net Weight/Unit]]*Inventory[[#This Row],[Sold - Total (Units)]]</f>
        <v>0</v>
      </c>
      <c r="Z757" s="70">
        <f>'Report Details'!$B$8</f>
        <v>0</v>
      </c>
      <c r="AA757" s="70">
        <f>'Report Details'!$B$9</f>
        <v>0</v>
      </c>
      <c r="AB757" s="70">
        <f>'Report Details'!$B$10</f>
        <v>0</v>
      </c>
      <c r="AC75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57" s="70">
        <f>'Report Details'!$B$11</f>
        <v>0</v>
      </c>
      <c r="AE757" s="70"/>
      <c r="AF757" s="70"/>
    </row>
    <row r="758" spans="1:32" ht="17.25" x14ac:dyDescent="0.3">
      <c r="A758" s="57"/>
      <c r="B758" s="57"/>
      <c r="C758" s="79"/>
      <c r="D758" s="71"/>
      <c r="E758" s="59"/>
      <c r="F758" s="59"/>
      <c r="G758" s="59"/>
      <c r="H758" s="60"/>
      <c r="I758" s="61"/>
      <c r="J758" s="60"/>
      <c r="K758" s="61"/>
      <c r="L758" s="139">
        <f>Inventory[[#This Row],[Sold - In-Store (Units)]]+Inventory[[#This Row],[Sold - Remotely (Units)]]</f>
        <v>0</v>
      </c>
      <c r="M758" s="141">
        <f>Inventory[[#This Row],[Sold - In-Store (Net Sales $)]]+Inventory[[#This Row],[Sold - Remotely (Net Sales $)]]</f>
        <v>0</v>
      </c>
      <c r="N758" s="60"/>
      <c r="O758" s="60"/>
      <c r="P758" s="60"/>
      <c r="Q758" s="60"/>
      <c r="R758" s="62"/>
      <c r="S758" s="63"/>
      <c r="T75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58" s="65"/>
      <c r="V758" s="66">
        <f>Inventory[[#This Row],[Net Weight/Unit]]*Inventory[[#This Row],[Closing Balance (Units)]]</f>
        <v>0</v>
      </c>
      <c r="W758" s="67">
        <f>Inventory[[#This Row],[Net Weight/Unit]]*Inventory[[#This Row],[Sold - Remotely (Units)]]</f>
        <v>0</v>
      </c>
      <c r="X758" s="67">
        <f>Inventory[[#This Row],[Net Weight/Unit]]*Inventory[[#This Row],[Sold - In-Store (Units)]]</f>
        <v>0</v>
      </c>
      <c r="Y758" s="67">
        <f>Inventory[[#This Row],[Net Weight/Unit]]*Inventory[[#This Row],[Sold - Total (Units)]]</f>
        <v>0</v>
      </c>
      <c r="Z758" s="70">
        <f>'Report Details'!$B$8</f>
        <v>0</v>
      </c>
      <c r="AA758" s="70">
        <f>'Report Details'!$B$9</f>
        <v>0</v>
      </c>
      <c r="AB758" s="70">
        <f>'Report Details'!$B$10</f>
        <v>0</v>
      </c>
      <c r="AC75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58" s="70">
        <f>'Report Details'!$B$11</f>
        <v>0</v>
      </c>
      <c r="AE758" s="70"/>
      <c r="AF758" s="70"/>
    </row>
    <row r="759" spans="1:32" ht="17.25" x14ac:dyDescent="0.3">
      <c r="A759" s="57"/>
      <c r="B759" s="57"/>
      <c r="C759" s="79"/>
      <c r="D759" s="71"/>
      <c r="E759" s="59"/>
      <c r="F759" s="59"/>
      <c r="G759" s="59"/>
      <c r="H759" s="60"/>
      <c r="I759" s="61"/>
      <c r="J759" s="60"/>
      <c r="K759" s="61"/>
      <c r="L759" s="139">
        <f>Inventory[[#This Row],[Sold - In-Store (Units)]]+Inventory[[#This Row],[Sold - Remotely (Units)]]</f>
        <v>0</v>
      </c>
      <c r="M759" s="141">
        <f>Inventory[[#This Row],[Sold - In-Store (Net Sales $)]]+Inventory[[#This Row],[Sold - Remotely (Net Sales $)]]</f>
        <v>0</v>
      </c>
      <c r="N759" s="60"/>
      <c r="O759" s="60"/>
      <c r="P759" s="60"/>
      <c r="Q759" s="60"/>
      <c r="R759" s="62"/>
      <c r="S759" s="63"/>
      <c r="T75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59" s="65"/>
      <c r="V759" s="66">
        <f>Inventory[[#This Row],[Net Weight/Unit]]*Inventory[[#This Row],[Closing Balance (Units)]]</f>
        <v>0</v>
      </c>
      <c r="W759" s="67">
        <f>Inventory[[#This Row],[Net Weight/Unit]]*Inventory[[#This Row],[Sold - Remotely (Units)]]</f>
        <v>0</v>
      </c>
      <c r="X759" s="67">
        <f>Inventory[[#This Row],[Net Weight/Unit]]*Inventory[[#This Row],[Sold - In-Store (Units)]]</f>
        <v>0</v>
      </c>
      <c r="Y759" s="67">
        <f>Inventory[[#This Row],[Net Weight/Unit]]*Inventory[[#This Row],[Sold - Total (Units)]]</f>
        <v>0</v>
      </c>
      <c r="Z759" s="70">
        <f>'Report Details'!$B$8</f>
        <v>0</v>
      </c>
      <c r="AA759" s="70">
        <f>'Report Details'!$B$9</f>
        <v>0</v>
      </c>
      <c r="AB759" s="70">
        <f>'Report Details'!$B$10</f>
        <v>0</v>
      </c>
      <c r="AC75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59" s="70">
        <f>'Report Details'!$B$11</f>
        <v>0</v>
      </c>
      <c r="AE759" s="70"/>
      <c r="AF759" s="70"/>
    </row>
    <row r="760" spans="1:32" ht="17.25" x14ac:dyDescent="0.3">
      <c r="A760" s="57"/>
      <c r="B760" s="57"/>
      <c r="C760" s="79"/>
      <c r="D760" s="71"/>
      <c r="E760" s="59"/>
      <c r="F760" s="59"/>
      <c r="G760" s="59"/>
      <c r="H760" s="60"/>
      <c r="I760" s="61"/>
      <c r="J760" s="60"/>
      <c r="K760" s="61"/>
      <c r="L760" s="139">
        <f>Inventory[[#This Row],[Sold - In-Store (Units)]]+Inventory[[#This Row],[Sold - Remotely (Units)]]</f>
        <v>0</v>
      </c>
      <c r="M760" s="141">
        <f>Inventory[[#This Row],[Sold - In-Store (Net Sales $)]]+Inventory[[#This Row],[Sold - Remotely (Net Sales $)]]</f>
        <v>0</v>
      </c>
      <c r="N760" s="60"/>
      <c r="O760" s="60"/>
      <c r="P760" s="60"/>
      <c r="Q760" s="60"/>
      <c r="R760" s="62"/>
      <c r="S760" s="63"/>
      <c r="T76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60" s="65"/>
      <c r="V760" s="66">
        <f>Inventory[[#This Row],[Net Weight/Unit]]*Inventory[[#This Row],[Closing Balance (Units)]]</f>
        <v>0</v>
      </c>
      <c r="W760" s="67">
        <f>Inventory[[#This Row],[Net Weight/Unit]]*Inventory[[#This Row],[Sold - Remotely (Units)]]</f>
        <v>0</v>
      </c>
      <c r="X760" s="67">
        <f>Inventory[[#This Row],[Net Weight/Unit]]*Inventory[[#This Row],[Sold - In-Store (Units)]]</f>
        <v>0</v>
      </c>
      <c r="Y760" s="67">
        <f>Inventory[[#This Row],[Net Weight/Unit]]*Inventory[[#This Row],[Sold - Total (Units)]]</f>
        <v>0</v>
      </c>
      <c r="Z760" s="70">
        <f>'Report Details'!$B$8</f>
        <v>0</v>
      </c>
      <c r="AA760" s="70">
        <f>'Report Details'!$B$9</f>
        <v>0</v>
      </c>
      <c r="AB760" s="70">
        <f>'Report Details'!$B$10</f>
        <v>0</v>
      </c>
      <c r="AC76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60" s="70">
        <f>'Report Details'!$B$11</f>
        <v>0</v>
      </c>
      <c r="AE760" s="70"/>
      <c r="AF760" s="70"/>
    </row>
    <row r="761" spans="1:32" ht="17.25" x14ac:dyDescent="0.3">
      <c r="A761" s="57"/>
      <c r="B761" s="57"/>
      <c r="C761" s="79"/>
      <c r="D761" s="71"/>
      <c r="E761" s="59"/>
      <c r="F761" s="59"/>
      <c r="G761" s="59"/>
      <c r="H761" s="60"/>
      <c r="I761" s="61"/>
      <c r="J761" s="60"/>
      <c r="K761" s="61"/>
      <c r="L761" s="139">
        <f>Inventory[[#This Row],[Sold - In-Store (Units)]]+Inventory[[#This Row],[Sold - Remotely (Units)]]</f>
        <v>0</v>
      </c>
      <c r="M761" s="141">
        <f>Inventory[[#This Row],[Sold - In-Store (Net Sales $)]]+Inventory[[#This Row],[Sold - Remotely (Net Sales $)]]</f>
        <v>0</v>
      </c>
      <c r="N761" s="60"/>
      <c r="O761" s="60"/>
      <c r="P761" s="60"/>
      <c r="Q761" s="60"/>
      <c r="R761" s="62"/>
      <c r="S761" s="63"/>
      <c r="T76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61" s="65"/>
      <c r="V761" s="66">
        <f>Inventory[[#This Row],[Net Weight/Unit]]*Inventory[[#This Row],[Closing Balance (Units)]]</f>
        <v>0</v>
      </c>
      <c r="W761" s="67">
        <f>Inventory[[#This Row],[Net Weight/Unit]]*Inventory[[#This Row],[Sold - Remotely (Units)]]</f>
        <v>0</v>
      </c>
      <c r="X761" s="67">
        <f>Inventory[[#This Row],[Net Weight/Unit]]*Inventory[[#This Row],[Sold - In-Store (Units)]]</f>
        <v>0</v>
      </c>
      <c r="Y761" s="67">
        <f>Inventory[[#This Row],[Net Weight/Unit]]*Inventory[[#This Row],[Sold - Total (Units)]]</f>
        <v>0</v>
      </c>
      <c r="Z761" s="70">
        <f>'Report Details'!$B$8</f>
        <v>0</v>
      </c>
      <c r="AA761" s="70">
        <f>'Report Details'!$B$9</f>
        <v>0</v>
      </c>
      <c r="AB761" s="70">
        <f>'Report Details'!$B$10</f>
        <v>0</v>
      </c>
      <c r="AC76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61" s="70">
        <f>'Report Details'!$B$11</f>
        <v>0</v>
      </c>
      <c r="AE761" s="70"/>
      <c r="AF761" s="70"/>
    </row>
    <row r="762" spans="1:32" ht="17.25" x14ac:dyDescent="0.3">
      <c r="A762" s="57"/>
      <c r="B762" s="57"/>
      <c r="C762" s="79"/>
      <c r="D762" s="71"/>
      <c r="E762" s="59"/>
      <c r="F762" s="59"/>
      <c r="G762" s="59"/>
      <c r="H762" s="60"/>
      <c r="I762" s="61"/>
      <c r="J762" s="60"/>
      <c r="K762" s="61"/>
      <c r="L762" s="139">
        <f>Inventory[[#This Row],[Sold - In-Store (Units)]]+Inventory[[#This Row],[Sold - Remotely (Units)]]</f>
        <v>0</v>
      </c>
      <c r="M762" s="141">
        <f>Inventory[[#This Row],[Sold - In-Store (Net Sales $)]]+Inventory[[#This Row],[Sold - Remotely (Net Sales $)]]</f>
        <v>0</v>
      </c>
      <c r="N762" s="60"/>
      <c r="O762" s="60"/>
      <c r="P762" s="60"/>
      <c r="Q762" s="60"/>
      <c r="R762" s="62"/>
      <c r="S762" s="63"/>
      <c r="T76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62" s="65"/>
      <c r="V762" s="66">
        <f>Inventory[[#This Row],[Net Weight/Unit]]*Inventory[[#This Row],[Closing Balance (Units)]]</f>
        <v>0</v>
      </c>
      <c r="W762" s="67">
        <f>Inventory[[#This Row],[Net Weight/Unit]]*Inventory[[#This Row],[Sold - Remotely (Units)]]</f>
        <v>0</v>
      </c>
      <c r="X762" s="67">
        <f>Inventory[[#This Row],[Net Weight/Unit]]*Inventory[[#This Row],[Sold - In-Store (Units)]]</f>
        <v>0</v>
      </c>
      <c r="Y762" s="67">
        <f>Inventory[[#This Row],[Net Weight/Unit]]*Inventory[[#This Row],[Sold - Total (Units)]]</f>
        <v>0</v>
      </c>
      <c r="Z762" s="70">
        <f>'Report Details'!$B$8</f>
        <v>0</v>
      </c>
      <c r="AA762" s="70">
        <f>'Report Details'!$B$9</f>
        <v>0</v>
      </c>
      <c r="AB762" s="70">
        <f>'Report Details'!$B$10</f>
        <v>0</v>
      </c>
      <c r="AC76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62" s="70">
        <f>'Report Details'!$B$11</f>
        <v>0</v>
      </c>
      <c r="AE762" s="70"/>
      <c r="AF762" s="70"/>
    </row>
    <row r="763" spans="1:32" ht="17.25" x14ac:dyDescent="0.3">
      <c r="A763" s="57"/>
      <c r="B763" s="57"/>
      <c r="C763" s="79"/>
      <c r="D763" s="71"/>
      <c r="E763" s="59"/>
      <c r="F763" s="59"/>
      <c r="G763" s="59"/>
      <c r="H763" s="60"/>
      <c r="I763" s="61"/>
      <c r="J763" s="60"/>
      <c r="K763" s="61"/>
      <c r="L763" s="139">
        <f>Inventory[[#This Row],[Sold - In-Store (Units)]]+Inventory[[#This Row],[Sold - Remotely (Units)]]</f>
        <v>0</v>
      </c>
      <c r="M763" s="141">
        <f>Inventory[[#This Row],[Sold - In-Store (Net Sales $)]]+Inventory[[#This Row],[Sold - Remotely (Net Sales $)]]</f>
        <v>0</v>
      </c>
      <c r="N763" s="60"/>
      <c r="O763" s="60"/>
      <c r="P763" s="60"/>
      <c r="Q763" s="60"/>
      <c r="R763" s="62"/>
      <c r="S763" s="63"/>
      <c r="T76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63" s="65"/>
      <c r="V763" s="66">
        <f>Inventory[[#This Row],[Net Weight/Unit]]*Inventory[[#This Row],[Closing Balance (Units)]]</f>
        <v>0</v>
      </c>
      <c r="W763" s="67">
        <f>Inventory[[#This Row],[Net Weight/Unit]]*Inventory[[#This Row],[Sold - Remotely (Units)]]</f>
        <v>0</v>
      </c>
      <c r="X763" s="67">
        <f>Inventory[[#This Row],[Net Weight/Unit]]*Inventory[[#This Row],[Sold - In-Store (Units)]]</f>
        <v>0</v>
      </c>
      <c r="Y763" s="67">
        <f>Inventory[[#This Row],[Net Weight/Unit]]*Inventory[[#This Row],[Sold - Total (Units)]]</f>
        <v>0</v>
      </c>
      <c r="Z763" s="70">
        <f>'Report Details'!$B$8</f>
        <v>0</v>
      </c>
      <c r="AA763" s="70">
        <f>'Report Details'!$B$9</f>
        <v>0</v>
      </c>
      <c r="AB763" s="70">
        <f>'Report Details'!$B$10</f>
        <v>0</v>
      </c>
      <c r="AC76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63" s="70">
        <f>'Report Details'!$B$11</f>
        <v>0</v>
      </c>
      <c r="AE763" s="70"/>
      <c r="AF763" s="70"/>
    </row>
    <row r="764" spans="1:32" ht="17.25" x14ac:dyDescent="0.3">
      <c r="A764" s="57"/>
      <c r="B764" s="57"/>
      <c r="C764" s="79"/>
      <c r="D764" s="71"/>
      <c r="E764" s="59"/>
      <c r="F764" s="59"/>
      <c r="G764" s="59"/>
      <c r="H764" s="60"/>
      <c r="I764" s="61"/>
      <c r="J764" s="60"/>
      <c r="K764" s="61"/>
      <c r="L764" s="139">
        <f>Inventory[[#This Row],[Sold - In-Store (Units)]]+Inventory[[#This Row],[Sold - Remotely (Units)]]</f>
        <v>0</v>
      </c>
      <c r="M764" s="141">
        <f>Inventory[[#This Row],[Sold - In-Store (Net Sales $)]]+Inventory[[#This Row],[Sold - Remotely (Net Sales $)]]</f>
        <v>0</v>
      </c>
      <c r="N764" s="60"/>
      <c r="O764" s="60"/>
      <c r="P764" s="60"/>
      <c r="Q764" s="60"/>
      <c r="R764" s="62"/>
      <c r="S764" s="63"/>
      <c r="T76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64" s="65"/>
      <c r="V764" s="66">
        <f>Inventory[[#This Row],[Net Weight/Unit]]*Inventory[[#This Row],[Closing Balance (Units)]]</f>
        <v>0</v>
      </c>
      <c r="W764" s="67">
        <f>Inventory[[#This Row],[Net Weight/Unit]]*Inventory[[#This Row],[Sold - Remotely (Units)]]</f>
        <v>0</v>
      </c>
      <c r="X764" s="67">
        <f>Inventory[[#This Row],[Net Weight/Unit]]*Inventory[[#This Row],[Sold - In-Store (Units)]]</f>
        <v>0</v>
      </c>
      <c r="Y764" s="67">
        <f>Inventory[[#This Row],[Net Weight/Unit]]*Inventory[[#This Row],[Sold - Total (Units)]]</f>
        <v>0</v>
      </c>
      <c r="Z764" s="70">
        <f>'Report Details'!$B$8</f>
        <v>0</v>
      </c>
      <c r="AA764" s="70">
        <f>'Report Details'!$B$9</f>
        <v>0</v>
      </c>
      <c r="AB764" s="70">
        <f>'Report Details'!$B$10</f>
        <v>0</v>
      </c>
      <c r="AC76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64" s="70">
        <f>'Report Details'!$B$11</f>
        <v>0</v>
      </c>
      <c r="AE764" s="70"/>
      <c r="AF764" s="70"/>
    </row>
    <row r="765" spans="1:32" ht="17.25" x14ac:dyDescent="0.3">
      <c r="A765" s="57"/>
      <c r="B765" s="57"/>
      <c r="C765" s="79"/>
      <c r="D765" s="71"/>
      <c r="E765" s="59"/>
      <c r="F765" s="59"/>
      <c r="G765" s="59"/>
      <c r="H765" s="60"/>
      <c r="I765" s="61"/>
      <c r="J765" s="60"/>
      <c r="K765" s="61"/>
      <c r="L765" s="139">
        <f>Inventory[[#This Row],[Sold - In-Store (Units)]]+Inventory[[#This Row],[Sold - Remotely (Units)]]</f>
        <v>0</v>
      </c>
      <c r="M765" s="141">
        <f>Inventory[[#This Row],[Sold - In-Store (Net Sales $)]]+Inventory[[#This Row],[Sold - Remotely (Net Sales $)]]</f>
        <v>0</v>
      </c>
      <c r="N765" s="60"/>
      <c r="O765" s="60"/>
      <c r="P765" s="60"/>
      <c r="Q765" s="60"/>
      <c r="R765" s="62"/>
      <c r="S765" s="63"/>
      <c r="T76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65" s="65"/>
      <c r="V765" s="66">
        <f>Inventory[[#This Row],[Net Weight/Unit]]*Inventory[[#This Row],[Closing Balance (Units)]]</f>
        <v>0</v>
      </c>
      <c r="W765" s="67">
        <f>Inventory[[#This Row],[Net Weight/Unit]]*Inventory[[#This Row],[Sold - Remotely (Units)]]</f>
        <v>0</v>
      </c>
      <c r="X765" s="67">
        <f>Inventory[[#This Row],[Net Weight/Unit]]*Inventory[[#This Row],[Sold - In-Store (Units)]]</f>
        <v>0</v>
      </c>
      <c r="Y765" s="67">
        <f>Inventory[[#This Row],[Net Weight/Unit]]*Inventory[[#This Row],[Sold - Total (Units)]]</f>
        <v>0</v>
      </c>
      <c r="Z765" s="70">
        <f>'Report Details'!$B$8</f>
        <v>0</v>
      </c>
      <c r="AA765" s="70">
        <f>'Report Details'!$B$9</f>
        <v>0</v>
      </c>
      <c r="AB765" s="70">
        <f>'Report Details'!$B$10</f>
        <v>0</v>
      </c>
      <c r="AC76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65" s="70">
        <f>'Report Details'!$B$11</f>
        <v>0</v>
      </c>
      <c r="AE765" s="70"/>
      <c r="AF765" s="70"/>
    </row>
    <row r="766" spans="1:32" ht="17.25" x14ac:dyDescent="0.3">
      <c r="A766" s="57"/>
      <c r="B766" s="57"/>
      <c r="C766" s="79"/>
      <c r="D766" s="71"/>
      <c r="E766" s="59"/>
      <c r="F766" s="59"/>
      <c r="G766" s="59"/>
      <c r="H766" s="60"/>
      <c r="I766" s="61"/>
      <c r="J766" s="60"/>
      <c r="K766" s="61"/>
      <c r="L766" s="139">
        <f>Inventory[[#This Row],[Sold - In-Store (Units)]]+Inventory[[#This Row],[Sold - Remotely (Units)]]</f>
        <v>0</v>
      </c>
      <c r="M766" s="141">
        <f>Inventory[[#This Row],[Sold - In-Store (Net Sales $)]]+Inventory[[#This Row],[Sold - Remotely (Net Sales $)]]</f>
        <v>0</v>
      </c>
      <c r="N766" s="60"/>
      <c r="O766" s="60"/>
      <c r="P766" s="60"/>
      <c r="Q766" s="60"/>
      <c r="R766" s="62"/>
      <c r="S766" s="63"/>
      <c r="T76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66" s="65"/>
      <c r="V766" s="66">
        <f>Inventory[[#This Row],[Net Weight/Unit]]*Inventory[[#This Row],[Closing Balance (Units)]]</f>
        <v>0</v>
      </c>
      <c r="W766" s="67">
        <f>Inventory[[#This Row],[Net Weight/Unit]]*Inventory[[#This Row],[Sold - Remotely (Units)]]</f>
        <v>0</v>
      </c>
      <c r="X766" s="67">
        <f>Inventory[[#This Row],[Net Weight/Unit]]*Inventory[[#This Row],[Sold - In-Store (Units)]]</f>
        <v>0</v>
      </c>
      <c r="Y766" s="67">
        <f>Inventory[[#This Row],[Net Weight/Unit]]*Inventory[[#This Row],[Sold - Total (Units)]]</f>
        <v>0</v>
      </c>
      <c r="Z766" s="70">
        <f>'Report Details'!$B$8</f>
        <v>0</v>
      </c>
      <c r="AA766" s="70">
        <f>'Report Details'!$B$9</f>
        <v>0</v>
      </c>
      <c r="AB766" s="70">
        <f>'Report Details'!$B$10</f>
        <v>0</v>
      </c>
      <c r="AC76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66" s="70">
        <f>'Report Details'!$B$11</f>
        <v>0</v>
      </c>
      <c r="AE766" s="70"/>
      <c r="AF766" s="70"/>
    </row>
    <row r="767" spans="1:32" ht="17.25" x14ac:dyDescent="0.3">
      <c r="A767" s="57"/>
      <c r="B767" s="57"/>
      <c r="C767" s="79"/>
      <c r="D767" s="71"/>
      <c r="E767" s="59"/>
      <c r="F767" s="59"/>
      <c r="G767" s="59"/>
      <c r="H767" s="60"/>
      <c r="I767" s="61"/>
      <c r="J767" s="60"/>
      <c r="K767" s="61"/>
      <c r="L767" s="139">
        <f>Inventory[[#This Row],[Sold - In-Store (Units)]]+Inventory[[#This Row],[Sold - Remotely (Units)]]</f>
        <v>0</v>
      </c>
      <c r="M767" s="141">
        <f>Inventory[[#This Row],[Sold - In-Store (Net Sales $)]]+Inventory[[#This Row],[Sold - Remotely (Net Sales $)]]</f>
        <v>0</v>
      </c>
      <c r="N767" s="60"/>
      <c r="O767" s="60"/>
      <c r="P767" s="60"/>
      <c r="Q767" s="60"/>
      <c r="R767" s="62"/>
      <c r="S767" s="63"/>
      <c r="T76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67" s="65"/>
      <c r="V767" s="66">
        <f>Inventory[[#This Row],[Net Weight/Unit]]*Inventory[[#This Row],[Closing Balance (Units)]]</f>
        <v>0</v>
      </c>
      <c r="W767" s="67">
        <f>Inventory[[#This Row],[Net Weight/Unit]]*Inventory[[#This Row],[Sold - Remotely (Units)]]</f>
        <v>0</v>
      </c>
      <c r="X767" s="67">
        <f>Inventory[[#This Row],[Net Weight/Unit]]*Inventory[[#This Row],[Sold - In-Store (Units)]]</f>
        <v>0</v>
      </c>
      <c r="Y767" s="67">
        <f>Inventory[[#This Row],[Net Weight/Unit]]*Inventory[[#This Row],[Sold - Total (Units)]]</f>
        <v>0</v>
      </c>
      <c r="Z767" s="70">
        <f>'Report Details'!$B$8</f>
        <v>0</v>
      </c>
      <c r="AA767" s="70">
        <f>'Report Details'!$B$9</f>
        <v>0</v>
      </c>
      <c r="AB767" s="70">
        <f>'Report Details'!$B$10</f>
        <v>0</v>
      </c>
      <c r="AC76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67" s="70">
        <f>'Report Details'!$B$11</f>
        <v>0</v>
      </c>
      <c r="AE767" s="70"/>
      <c r="AF767" s="70"/>
    </row>
    <row r="768" spans="1:32" ht="17.25" x14ac:dyDescent="0.3">
      <c r="A768" s="57"/>
      <c r="B768" s="57"/>
      <c r="C768" s="79"/>
      <c r="D768" s="71"/>
      <c r="E768" s="59"/>
      <c r="F768" s="59"/>
      <c r="G768" s="59"/>
      <c r="H768" s="60"/>
      <c r="I768" s="61"/>
      <c r="J768" s="60"/>
      <c r="K768" s="61"/>
      <c r="L768" s="139">
        <f>Inventory[[#This Row],[Sold - In-Store (Units)]]+Inventory[[#This Row],[Sold - Remotely (Units)]]</f>
        <v>0</v>
      </c>
      <c r="M768" s="141">
        <f>Inventory[[#This Row],[Sold - In-Store (Net Sales $)]]+Inventory[[#This Row],[Sold - Remotely (Net Sales $)]]</f>
        <v>0</v>
      </c>
      <c r="N768" s="60"/>
      <c r="O768" s="60"/>
      <c r="P768" s="60"/>
      <c r="Q768" s="60"/>
      <c r="R768" s="62"/>
      <c r="S768" s="63"/>
      <c r="T76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68" s="65"/>
      <c r="V768" s="66">
        <f>Inventory[[#This Row],[Net Weight/Unit]]*Inventory[[#This Row],[Closing Balance (Units)]]</f>
        <v>0</v>
      </c>
      <c r="W768" s="67">
        <f>Inventory[[#This Row],[Net Weight/Unit]]*Inventory[[#This Row],[Sold - Remotely (Units)]]</f>
        <v>0</v>
      </c>
      <c r="X768" s="67">
        <f>Inventory[[#This Row],[Net Weight/Unit]]*Inventory[[#This Row],[Sold - In-Store (Units)]]</f>
        <v>0</v>
      </c>
      <c r="Y768" s="67">
        <f>Inventory[[#This Row],[Net Weight/Unit]]*Inventory[[#This Row],[Sold - Total (Units)]]</f>
        <v>0</v>
      </c>
      <c r="Z768" s="70">
        <f>'Report Details'!$B$8</f>
        <v>0</v>
      </c>
      <c r="AA768" s="70">
        <f>'Report Details'!$B$9</f>
        <v>0</v>
      </c>
      <c r="AB768" s="70">
        <f>'Report Details'!$B$10</f>
        <v>0</v>
      </c>
      <c r="AC76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68" s="70">
        <f>'Report Details'!$B$11</f>
        <v>0</v>
      </c>
      <c r="AE768" s="70"/>
      <c r="AF768" s="70"/>
    </row>
    <row r="769" spans="1:32" ht="17.25" x14ac:dyDescent="0.3">
      <c r="A769" s="57"/>
      <c r="B769" s="57"/>
      <c r="C769" s="79"/>
      <c r="D769" s="71"/>
      <c r="E769" s="59"/>
      <c r="F769" s="59"/>
      <c r="G769" s="59"/>
      <c r="H769" s="60"/>
      <c r="I769" s="61"/>
      <c r="J769" s="60"/>
      <c r="K769" s="61"/>
      <c r="L769" s="139">
        <f>Inventory[[#This Row],[Sold - In-Store (Units)]]+Inventory[[#This Row],[Sold - Remotely (Units)]]</f>
        <v>0</v>
      </c>
      <c r="M769" s="141">
        <f>Inventory[[#This Row],[Sold - In-Store (Net Sales $)]]+Inventory[[#This Row],[Sold - Remotely (Net Sales $)]]</f>
        <v>0</v>
      </c>
      <c r="N769" s="60"/>
      <c r="O769" s="60"/>
      <c r="P769" s="60"/>
      <c r="Q769" s="60"/>
      <c r="R769" s="62"/>
      <c r="S769" s="63"/>
      <c r="T76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69" s="65"/>
      <c r="V769" s="66">
        <f>Inventory[[#This Row],[Net Weight/Unit]]*Inventory[[#This Row],[Closing Balance (Units)]]</f>
        <v>0</v>
      </c>
      <c r="W769" s="67">
        <f>Inventory[[#This Row],[Net Weight/Unit]]*Inventory[[#This Row],[Sold - Remotely (Units)]]</f>
        <v>0</v>
      </c>
      <c r="X769" s="67">
        <f>Inventory[[#This Row],[Net Weight/Unit]]*Inventory[[#This Row],[Sold - In-Store (Units)]]</f>
        <v>0</v>
      </c>
      <c r="Y769" s="67">
        <f>Inventory[[#This Row],[Net Weight/Unit]]*Inventory[[#This Row],[Sold - Total (Units)]]</f>
        <v>0</v>
      </c>
      <c r="Z769" s="70">
        <f>'Report Details'!$B$8</f>
        <v>0</v>
      </c>
      <c r="AA769" s="70">
        <f>'Report Details'!$B$9</f>
        <v>0</v>
      </c>
      <c r="AB769" s="70">
        <f>'Report Details'!$B$10</f>
        <v>0</v>
      </c>
      <c r="AC76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69" s="70">
        <f>'Report Details'!$B$11</f>
        <v>0</v>
      </c>
      <c r="AE769" s="70"/>
      <c r="AF769" s="70"/>
    </row>
    <row r="770" spans="1:32" ht="17.25" x14ac:dyDescent="0.3">
      <c r="A770" s="57"/>
      <c r="B770" s="57"/>
      <c r="C770" s="79"/>
      <c r="D770" s="71"/>
      <c r="E770" s="59"/>
      <c r="F770" s="59"/>
      <c r="G770" s="59"/>
      <c r="H770" s="60"/>
      <c r="I770" s="61"/>
      <c r="J770" s="60"/>
      <c r="K770" s="61"/>
      <c r="L770" s="139">
        <f>Inventory[[#This Row],[Sold - In-Store (Units)]]+Inventory[[#This Row],[Sold - Remotely (Units)]]</f>
        <v>0</v>
      </c>
      <c r="M770" s="141">
        <f>Inventory[[#This Row],[Sold - In-Store (Net Sales $)]]+Inventory[[#This Row],[Sold - Remotely (Net Sales $)]]</f>
        <v>0</v>
      </c>
      <c r="N770" s="60"/>
      <c r="O770" s="60"/>
      <c r="P770" s="60"/>
      <c r="Q770" s="60"/>
      <c r="R770" s="62"/>
      <c r="S770" s="63"/>
      <c r="T77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70" s="65"/>
      <c r="V770" s="66">
        <f>Inventory[[#This Row],[Net Weight/Unit]]*Inventory[[#This Row],[Closing Balance (Units)]]</f>
        <v>0</v>
      </c>
      <c r="W770" s="67">
        <f>Inventory[[#This Row],[Net Weight/Unit]]*Inventory[[#This Row],[Sold - Remotely (Units)]]</f>
        <v>0</v>
      </c>
      <c r="X770" s="67">
        <f>Inventory[[#This Row],[Net Weight/Unit]]*Inventory[[#This Row],[Sold - In-Store (Units)]]</f>
        <v>0</v>
      </c>
      <c r="Y770" s="67">
        <f>Inventory[[#This Row],[Net Weight/Unit]]*Inventory[[#This Row],[Sold - Total (Units)]]</f>
        <v>0</v>
      </c>
      <c r="Z770" s="70">
        <f>'Report Details'!$B$8</f>
        <v>0</v>
      </c>
      <c r="AA770" s="70">
        <f>'Report Details'!$B$9</f>
        <v>0</v>
      </c>
      <c r="AB770" s="70">
        <f>'Report Details'!$B$10</f>
        <v>0</v>
      </c>
      <c r="AC77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70" s="70">
        <f>'Report Details'!$B$11</f>
        <v>0</v>
      </c>
      <c r="AE770" s="70"/>
      <c r="AF770" s="70"/>
    </row>
    <row r="771" spans="1:32" ht="17.25" x14ac:dyDescent="0.3">
      <c r="A771" s="57"/>
      <c r="B771" s="57"/>
      <c r="C771" s="79"/>
      <c r="D771" s="71"/>
      <c r="E771" s="59"/>
      <c r="F771" s="59"/>
      <c r="G771" s="59"/>
      <c r="H771" s="60"/>
      <c r="I771" s="61"/>
      <c r="J771" s="60"/>
      <c r="K771" s="61"/>
      <c r="L771" s="139">
        <f>Inventory[[#This Row],[Sold - In-Store (Units)]]+Inventory[[#This Row],[Sold - Remotely (Units)]]</f>
        <v>0</v>
      </c>
      <c r="M771" s="141">
        <f>Inventory[[#This Row],[Sold - In-Store (Net Sales $)]]+Inventory[[#This Row],[Sold - Remotely (Net Sales $)]]</f>
        <v>0</v>
      </c>
      <c r="N771" s="60"/>
      <c r="O771" s="60"/>
      <c r="P771" s="60"/>
      <c r="Q771" s="60"/>
      <c r="R771" s="62"/>
      <c r="S771" s="63"/>
      <c r="T77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71" s="65"/>
      <c r="V771" s="66">
        <f>Inventory[[#This Row],[Net Weight/Unit]]*Inventory[[#This Row],[Closing Balance (Units)]]</f>
        <v>0</v>
      </c>
      <c r="W771" s="67">
        <f>Inventory[[#This Row],[Net Weight/Unit]]*Inventory[[#This Row],[Sold - Remotely (Units)]]</f>
        <v>0</v>
      </c>
      <c r="X771" s="67">
        <f>Inventory[[#This Row],[Net Weight/Unit]]*Inventory[[#This Row],[Sold - In-Store (Units)]]</f>
        <v>0</v>
      </c>
      <c r="Y771" s="67">
        <f>Inventory[[#This Row],[Net Weight/Unit]]*Inventory[[#This Row],[Sold - Total (Units)]]</f>
        <v>0</v>
      </c>
      <c r="Z771" s="70">
        <f>'Report Details'!$B$8</f>
        <v>0</v>
      </c>
      <c r="AA771" s="70">
        <f>'Report Details'!$B$9</f>
        <v>0</v>
      </c>
      <c r="AB771" s="70">
        <f>'Report Details'!$B$10</f>
        <v>0</v>
      </c>
      <c r="AC77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71" s="70">
        <f>'Report Details'!$B$11</f>
        <v>0</v>
      </c>
      <c r="AE771" s="70"/>
      <c r="AF771" s="70"/>
    </row>
    <row r="772" spans="1:32" ht="17.25" x14ac:dyDescent="0.3">
      <c r="A772" s="57"/>
      <c r="B772" s="57"/>
      <c r="C772" s="79"/>
      <c r="D772" s="71"/>
      <c r="E772" s="59"/>
      <c r="F772" s="59"/>
      <c r="G772" s="59"/>
      <c r="H772" s="60"/>
      <c r="I772" s="61"/>
      <c r="J772" s="60"/>
      <c r="K772" s="61"/>
      <c r="L772" s="139">
        <f>Inventory[[#This Row],[Sold - In-Store (Units)]]+Inventory[[#This Row],[Sold - Remotely (Units)]]</f>
        <v>0</v>
      </c>
      <c r="M772" s="141">
        <f>Inventory[[#This Row],[Sold - In-Store (Net Sales $)]]+Inventory[[#This Row],[Sold - Remotely (Net Sales $)]]</f>
        <v>0</v>
      </c>
      <c r="N772" s="60"/>
      <c r="O772" s="60"/>
      <c r="P772" s="60"/>
      <c r="Q772" s="60"/>
      <c r="R772" s="62"/>
      <c r="S772" s="63"/>
      <c r="T77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72" s="65"/>
      <c r="V772" s="66">
        <f>Inventory[[#This Row],[Net Weight/Unit]]*Inventory[[#This Row],[Closing Balance (Units)]]</f>
        <v>0</v>
      </c>
      <c r="W772" s="67">
        <f>Inventory[[#This Row],[Net Weight/Unit]]*Inventory[[#This Row],[Sold - Remotely (Units)]]</f>
        <v>0</v>
      </c>
      <c r="X772" s="67">
        <f>Inventory[[#This Row],[Net Weight/Unit]]*Inventory[[#This Row],[Sold - In-Store (Units)]]</f>
        <v>0</v>
      </c>
      <c r="Y772" s="67">
        <f>Inventory[[#This Row],[Net Weight/Unit]]*Inventory[[#This Row],[Sold - Total (Units)]]</f>
        <v>0</v>
      </c>
      <c r="Z772" s="70">
        <f>'Report Details'!$B$8</f>
        <v>0</v>
      </c>
      <c r="AA772" s="70">
        <f>'Report Details'!$B$9</f>
        <v>0</v>
      </c>
      <c r="AB772" s="70">
        <f>'Report Details'!$B$10</f>
        <v>0</v>
      </c>
      <c r="AC77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72" s="70">
        <f>'Report Details'!$B$11</f>
        <v>0</v>
      </c>
      <c r="AE772" s="70"/>
      <c r="AF772" s="70"/>
    </row>
    <row r="773" spans="1:32" ht="17.25" x14ac:dyDescent="0.3">
      <c r="A773" s="57"/>
      <c r="B773" s="57"/>
      <c r="C773" s="79"/>
      <c r="D773" s="71"/>
      <c r="E773" s="59"/>
      <c r="F773" s="59"/>
      <c r="G773" s="59"/>
      <c r="H773" s="60"/>
      <c r="I773" s="61"/>
      <c r="J773" s="60"/>
      <c r="K773" s="61"/>
      <c r="L773" s="139">
        <f>Inventory[[#This Row],[Sold - In-Store (Units)]]+Inventory[[#This Row],[Sold - Remotely (Units)]]</f>
        <v>0</v>
      </c>
      <c r="M773" s="141">
        <f>Inventory[[#This Row],[Sold - In-Store (Net Sales $)]]+Inventory[[#This Row],[Sold - Remotely (Net Sales $)]]</f>
        <v>0</v>
      </c>
      <c r="N773" s="60"/>
      <c r="O773" s="60"/>
      <c r="P773" s="60"/>
      <c r="Q773" s="60"/>
      <c r="R773" s="62"/>
      <c r="S773" s="63"/>
      <c r="T77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73" s="65"/>
      <c r="V773" s="66">
        <f>Inventory[[#This Row],[Net Weight/Unit]]*Inventory[[#This Row],[Closing Balance (Units)]]</f>
        <v>0</v>
      </c>
      <c r="W773" s="67">
        <f>Inventory[[#This Row],[Net Weight/Unit]]*Inventory[[#This Row],[Sold - Remotely (Units)]]</f>
        <v>0</v>
      </c>
      <c r="X773" s="67">
        <f>Inventory[[#This Row],[Net Weight/Unit]]*Inventory[[#This Row],[Sold - In-Store (Units)]]</f>
        <v>0</v>
      </c>
      <c r="Y773" s="67">
        <f>Inventory[[#This Row],[Net Weight/Unit]]*Inventory[[#This Row],[Sold - Total (Units)]]</f>
        <v>0</v>
      </c>
      <c r="Z773" s="70">
        <f>'Report Details'!$B$8</f>
        <v>0</v>
      </c>
      <c r="AA773" s="70">
        <f>'Report Details'!$B$9</f>
        <v>0</v>
      </c>
      <c r="AB773" s="70">
        <f>'Report Details'!$B$10</f>
        <v>0</v>
      </c>
      <c r="AC77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73" s="70">
        <f>'Report Details'!$B$11</f>
        <v>0</v>
      </c>
      <c r="AE773" s="70"/>
      <c r="AF773" s="70"/>
    </row>
    <row r="774" spans="1:32" ht="17.25" x14ac:dyDescent="0.3">
      <c r="A774" s="57"/>
      <c r="B774" s="57"/>
      <c r="C774" s="79"/>
      <c r="D774" s="71"/>
      <c r="E774" s="59"/>
      <c r="F774" s="59"/>
      <c r="G774" s="59"/>
      <c r="H774" s="60"/>
      <c r="I774" s="61"/>
      <c r="J774" s="60"/>
      <c r="K774" s="61"/>
      <c r="L774" s="139">
        <f>Inventory[[#This Row],[Sold - In-Store (Units)]]+Inventory[[#This Row],[Sold - Remotely (Units)]]</f>
        <v>0</v>
      </c>
      <c r="M774" s="141">
        <f>Inventory[[#This Row],[Sold - In-Store (Net Sales $)]]+Inventory[[#This Row],[Sold - Remotely (Net Sales $)]]</f>
        <v>0</v>
      </c>
      <c r="N774" s="60"/>
      <c r="O774" s="60"/>
      <c r="P774" s="60"/>
      <c r="Q774" s="60"/>
      <c r="R774" s="62"/>
      <c r="S774" s="63"/>
      <c r="T77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74" s="65"/>
      <c r="V774" s="66">
        <f>Inventory[[#This Row],[Net Weight/Unit]]*Inventory[[#This Row],[Closing Balance (Units)]]</f>
        <v>0</v>
      </c>
      <c r="W774" s="67">
        <f>Inventory[[#This Row],[Net Weight/Unit]]*Inventory[[#This Row],[Sold - Remotely (Units)]]</f>
        <v>0</v>
      </c>
      <c r="X774" s="67">
        <f>Inventory[[#This Row],[Net Weight/Unit]]*Inventory[[#This Row],[Sold - In-Store (Units)]]</f>
        <v>0</v>
      </c>
      <c r="Y774" s="67">
        <f>Inventory[[#This Row],[Net Weight/Unit]]*Inventory[[#This Row],[Sold - Total (Units)]]</f>
        <v>0</v>
      </c>
      <c r="Z774" s="70">
        <f>'Report Details'!$B$8</f>
        <v>0</v>
      </c>
      <c r="AA774" s="70">
        <f>'Report Details'!$B$9</f>
        <v>0</v>
      </c>
      <c r="AB774" s="70">
        <f>'Report Details'!$B$10</f>
        <v>0</v>
      </c>
      <c r="AC77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74" s="70">
        <f>'Report Details'!$B$11</f>
        <v>0</v>
      </c>
      <c r="AE774" s="70"/>
      <c r="AF774" s="70"/>
    </row>
    <row r="775" spans="1:32" ht="17.25" x14ac:dyDescent="0.3">
      <c r="A775" s="57"/>
      <c r="B775" s="57"/>
      <c r="C775" s="79"/>
      <c r="D775" s="71"/>
      <c r="E775" s="59"/>
      <c r="F775" s="59"/>
      <c r="G775" s="59"/>
      <c r="H775" s="60"/>
      <c r="I775" s="61"/>
      <c r="J775" s="60"/>
      <c r="K775" s="61"/>
      <c r="L775" s="139">
        <f>Inventory[[#This Row],[Sold - In-Store (Units)]]+Inventory[[#This Row],[Sold - Remotely (Units)]]</f>
        <v>0</v>
      </c>
      <c r="M775" s="141">
        <f>Inventory[[#This Row],[Sold - In-Store (Net Sales $)]]+Inventory[[#This Row],[Sold - Remotely (Net Sales $)]]</f>
        <v>0</v>
      </c>
      <c r="N775" s="60"/>
      <c r="O775" s="60"/>
      <c r="P775" s="60"/>
      <c r="Q775" s="60"/>
      <c r="R775" s="62"/>
      <c r="S775" s="63"/>
      <c r="T77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75" s="65"/>
      <c r="V775" s="66">
        <f>Inventory[[#This Row],[Net Weight/Unit]]*Inventory[[#This Row],[Closing Balance (Units)]]</f>
        <v>0</v>
      </c>
      <c r="W775" s="67">
        <f>Inventory[[#This Row],[Net Weight/Unit]]*Inventory[[#This Row],[Sold - Remotely (Units)]]</f>
        <v>0</v>
      </c>
      <c r="X775" s="67">
        <f>Inventory[[#This Row],[Net Weight/Unit]]*Inventory[[#This Row],[Sold - In-Store (Units)]]</f>
        <v>0</v>
      </c>
      <c r="Y775" s="67">
        <f>Inventory[[#This Row],[Net Weight/Unit]]*Inventory[[#This Row],[Sold - Total (Units)]]</f>
        <v>0</v>
      </c>
      <c r="Z775" s="70">
        <f>'Report Details'!$B$8</f>
        <v>0</v>
      </c>
      <c r="AA775" s="70">
        <f>'Report Details'!$B$9</f>
        <v>0</v>
      </c>
      <c r="AB775" s="70">
        <f>'Report Details'!$B$10</f>
        <v>0</v>
      </c>
      <c r="AC77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75" s="70">
        <f>'Report Details'!$B$11</f>
        <v>0</v>
      </c>
      <c r="AE775" s="70"/>
      <c r="AF775" s="70"/>
    </row>
    <row r="776" spans="1:32" ht="17.25" x14ac:dyDescent="0.3">
      <c r="A776" s="57"/>
      <c r="B776" s="57"/>
      <c r="C776" s="79"/>
      <c r="D776" s="71"/>
      <c r="E776" s="59"/>
      <c r="F776" s="59"/>
      <c r="G776" s="59"/>
      <c r="H776" s="60"/>
      <c r="I776" s="61"/>
      <c r="J776" s="60"/>
      <c r="K776" s="61"/>
      <c r="L776" s="139">
        <f>Inventory[[#This Row],[Sold - In-Store (Units)]]+Inventory[[#This Row],[Sold - Remotely (Units)]]</f>
        <v>0</v>
      </c>
      <c r="M776" s="141">
        <f>Inventory[[#This Row],[Sold - In-Store (Net Sales $)]]+Inventory[[#This Row],[Sold - Remotely (Net Sales $)]]</f>
        <v>0</v>
      </c>
      <c r="N776" s="60"/>
      <c r="O776" s="60"/>
      <c r="P776" s="60"/>
      <c r="Q776" s="60"/>
      <c r="R776" s="62"/>
      <c r="S776" s="63"/>
      <c r="T77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76" s="65"/>
      <c r="V776" s="66">
        <f>Inventory[[#This Row],[Net Weight/Unit]]*Inventory[[#This Row],[Closing Balance (Units)]]</f>
        <v>0</v>
      </c>
      <c r="W776" s="67">
        <f>Inventory[[#This Row],[Net Weight/Unit]]*Inventory[[#This Row],[Sold - Remotely (Units)]]</f>
        <v>0</v>
      </c>
      <c r="X776" s="67">
        <f>Inventory[[#This Row],[Net Weight/Unit]]*Inventory[[#This Row],[Sold - In-Store (Units)]]</f>
        <v>0</v>
      </c>
      <c r="Y776" s="67">
        <f>Inventory[[#This Row],[Net Weight/Unit]]*Inventory[[#This Row],[Sold - Total (Units)]]</f>
        <v>0</v>
      </c>
      <c r="Z776" s="70">
        <f>'Report Details'!$B$8</f>
        <v>0</v>
      </c>
      <c r="AA776" s="70">
        <f>'Report Details'!$B$9</f>
        <v>0</v>
      </c>
      <c r="AB776" s="70">
        <f>'Report Details'!$B$10</f>
        <v>0</v>
      </c>
      <c r="AC77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76" s="70">
        <f>'Report Details'!$B$11</f>
        <v>0</v>
      </c>
      <c r="AE776" s="70"/>
      <c r="AF776" s="70"/>
    </row>
    <row r="777" spans="1:32" ht="17.25" x14ac:dyDescent="0.3">
      <c r="A777" s="57"/>
      <c r="B777" s="57"/>
      <c r="C777" s="79"/>
      <c r="D777" s="71"/>
      <c r="E777" s="59"/>
      <c r="F777" s="59"/>
      <c r="G777" s="59"/>
      <c r="H777" s="60"/>
      <c r="I777" s="61"/>
      <c r="J777" s="60"/>
      <c r="K777" s="61"/>
      <c r="L777" s="139">
        <f>Inventory[[#This Row],[Sold - In-Store (Units)]]+Inventory[[#This Row],[Sold - Remotely (Units)]]</f>
        <v>0</v>
      </c>
      <c r="M777" s="141">
        <f>Inventory[[#This Row],[Sold - In-Store (Net Sales $)]]+Inventory[[#This Row],[Sold - Remotely (Net Sales $)]]</f>
        <v>0</v>
      </c>
      <c r="N777" s="60"/>
      <c r="O777" s="60"/>
      <c r="P777" s="60"/>
      <c r="Q777" s="60"/>
      <c r="R777" s="62"/>
      <c r="S777" s="63"/>
      <c r="T77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77" s="65"/>
      <c r="V777" s="66">
        <f>Inventory[[#This Row],[Net Weight/Unit]]*Inventory[[#This Row],[Closing Balance (Units)]]</f>
        <v>0</v>
      </c>
      <c r="W777" s="67">
        <f>Inventory[[#This Row],[Net Weight/Unit]]*Inventory[[#This Row],[Sold - Remotely (Units)]]</f>
        <v>0</v>
      </c>
      <c r="X777" s="67">
        <f>Inventory[[#This Row],[Net Weight/Unit]]*Inventory[[#This Row],[Sold - In-Store (Units)]]</f>
        <v>0</v>
      </c>
      <c r="Y777" s="67">
        <f>Inventory[[#This Row],[Net Weight/Unit]]*Inventory[[#This Row],[Sold - Total (Units)]]</f>
        <v>0</v>
      </c>
      <c r="Z777" s="70">
        <f>'Report Details'!$B$8</f>
        <v>0</v>
      </c>
      <c r="AA777" s="70">
        <f>'Report Details'!$B$9</f>
        <v>0</v>
      </c>
      <c r="AB777" s="70">
        <f>'Report Details'!$B$10</f>
        <v>0</v>
      </c>
      <c r="AC77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77" s="70">
        <f>'Report Details'!$B$11</f>
        <v>0</v>
      </c>
      <c r="AE777" s="70"/>
      <c r="AF777" s="70"/>
    </row>
    <row r="778" spans="1:32" ht="17.25" x14ac:dyDescent="0.3">
      <c r="A778" s="57"/>
      <c r="B778" s="57"/>
      <c r="C778" s="79"/>
      <c r="D778" s="71"/>
      <c r="E778" s="59"/>
      <c r="F778" s="59"/>
      <c r="G778" s="59"/>
      <c r="H778" s="60"/>
      <c r="I778" s="61"/>
      <c r="J778" s="60"/>
      <c r="K778" s="61"/>
      <c r="L778" s="139">
        <f>Inventory[[#This Row],[Sold - In-Store (Units)]]+Inventory[[#This Row],[Sold - Remotely (Units)]]</f>
        <v>0</v>
      </c>
      <c r="M778" s="141">
        <f>Inventory[[#This Row],[Sold - In-Store (Net Sales $)]]+Inventory[[#This Row],[Sold - Remotely (Net Sales $)]]</f>
        <v>0</v>
      </c>
      <c r="N778" s="60"/>
      <c r="O778" s="60"/>
      <c r="P778" s="60"/>
      <c r="Q778" s="60"/>
      <c r="R778" s="62"/>
      <c r="S778" s="63"/>
      <c r="T77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78" s="65"/>
      <c r="V778" s="66">
        <f>Inventory[[#This Row],[Net Weight/Unit]]*Inventory[[#This Row],[Closing Balance (Units)]]</f>
        <v>0</v>
      </c>
      <c r="W778" s="67">
        <f>Inventory[[#This Row],[Net Weight/Unit]]*Inventory[[#This Row],[Sold - Remotely (Units)]]</f>
        <v>0</v>
      </c>
      <c r="X778" s="67">
        <f>Inventory[[#This Row],[Net Weight/Unit]]*Inventory[[#This Row],[Sold - In-Store (Units)]]</f>
        <v>0</v>
      </c>
      <c r="Y778" s="67">
        <f>Inventory[[#This Row],[Net Weight/Unit]]*Inventory[[#This Row],[Sold - Total (Units)]]</f>
        <v>0</v>
      </c>
      <c r="Z778" s="70">
        <f>'Report Details'!$B$8</f>
        <v>0</v>
      </c>
      <c r="AA778" s="70">
        <f>'Report Details'!$B$9</f>
        <v>0</v>
      </c>
      <c r="AB778" s="70">
        <f>'Report Details'!$B$10</f>
        <v>0</v>
      </c>
      <c r="AC77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78" s="70">
        <f>'Report Details'!$B$11</f>
        <v>0</v>
      </c>
      <c r="AE778" s="70"/>
      <c r="AF778" s="70"/>
    </row>
    <row r="779" spans="1:32" ht="17.25" x14ac:dyDescent="0.3">
      <c r="A779" s="57"/>
      <c r="B779" s="57"/>
      <c r="C779" s="79"/>
      <c r="D779" s="71"/>
      <c r="E779" s="59"/>
      <c r="F779" s="59"/>
      <c r="G779" s="59"/>
      <c r="H779" s="60"/>
      <c r="I779" s="61"/>
      <c r="J779" s="60"/>
      <c r="K779" s="61"/>
      <c r="L779" s="139">
        <f>Inventory[[#This Row],[Sold - In-Store (Units)]]+Inventory[[#This Row],[Sold - Remotely (Units)]]</f>
        <v>0</v>
      </c>
      <c r="M779" s="141">
        <f>Inventory[[#This Row],[Sold - In-Store (Net Sales $)]]+Inventory[[#This Row],[Sold - Remotely (Net Sales $)]]</f>
        <v>0</v>
      </c>
      <c r="N779" s="60"/>
      <c r="O779" s="60"/>
      <c r="P779" s="60"/>
      <c r="Q779" s="60"/>
      <c r="R779" s="62"/>
      <c r="S779" s="63"/>
      <c r="T77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79" s="65"/>
      <c r="V779" s="66">
        <f>Inventory[[#This Row],[Net Weight/Unit]]*Inventory[[#This Row],[Closing Balance (Units)]]</f>
        <v>0</v>
      </c>
      <c r="W779" s="67">
        <f>Inventory[[#This Row],[Net Weight/Unit]]*Inventory[[#This Row],[Sold - Remotely (Units)]]</f>
        <v>0</v>
      </c>
      <c r="X779" s="67">
        <f>Inventory[[#This Row],[Net Weight/Unit]]*Inventory[[#This Row],[Sold - In-Store (Units)]]</f>
        <v>0</v>
      </c>
      <c r="Y779" s="67">
        <f>Inventory[[#This Row],[Net Weight/Unit]]*Inventory[[#This Row],[Sold - Total (Units)]]</f>
        <v>0</v>
      </c>
      <c r="Z779" s="70">
        <f>'Report Details'!$B$8</f>
        <v>0</v>
      </c>
      <c r="AA779" s="70">
        <f>'Report Details'!$B$9</f>
        <v>0</v>
      </c>
      <c r="AB779" s="70">
        <f>'Report Details'!$B$10</f>
        <v>0</v>
      </c>
      <c r="AC77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79" s="70">
        <f>'Report Details'!$B$11</f>
        <v>0</v>
      </c>
      <c r="AE779" s="70"/>
      <c r="AF779" s="70"/>
    </row>
    <row r="780" spans="1:32" ht="17.25" x14ac:dyDescent="0.3">
      <c r="A780" s="57"/>
      <c r="B780" s="57"/>
      <c r="C780" s="79"/>
      <c r="D780" s="71"/>
      <c r="E780" s="59"/>
      <c r="F780" s="59"/>
      <c r="G780" s="59"/>
      <c r="H780" s="60"/>
      <c r="I780" s="61"/>
      <c r="J780" s="60"/>
      <c r="K780" s="61"/>
      <c r="L780" s="139">
        <f>Inventory[[#This Row],[Sold - In-Store (Units)]]+Inventory[[#This Row],[Sold - Remotely (Units)]]</f>
        <v>0</v>
      </c>
      <c r="M780" s="141">
        <f>Inventory[[#This Row],[Sold - In-Store (Net Sales $)]]+Inventory[[#This Row],[Sold - Remotely (Net Sales $)]]</f>
        <v>0</v>
      </c>
      <c r="N780" s="60"/>
      <c r="O780" s="60"/>
      <c r="P780" s="60"/>
      <c r="Q780" s="60"/>
      <c r="R780" s="62"/>
      <c r="S780" s="63"/>
      <c r="T78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80" s="65"/>
      <c r="V780" s="66">
        <f>Inventory[[#This Row],[Net Weight/Unit]]*Inventory[[#This Row],[Closing Balance (Units)]]</f>
        <v>0</v>
      </c>
      <c r="W780" s="67">
        <f>Inventory[[#This Row],[Net Weight/Unit]]*Inventory[[#This Row],[Sold - Remotely (Units)]]</f>
        <v>0</v>
      </c>
      <c r="X780" s="67">
        <f>Inventory[[#This Row],[Net Weight/Unit]]*Inventory[[#This Row],[Sold - In-Store (Units)]]</f>
        <v>0</v>
      </c>
      <c r="Y780" s="67">
        <f>Inventory[[#This Row],[Net Weight/Unit]]*Inventory[[#This Row],[Sold - Total (Units)]]</f>
        <v>0</v>
      </c>
      <c r="Z780" s="70">
        <f>'Report Details'!$B$8</f>
        <v>0</v>
      </c>
      <c r="AA780" s="70">
        <f>'Report Details'!$B$9</f>
        <v>0</v>
      </c>
      <c r="AB780" s="70">
        <f>'Report Details'!$B$10</f>
        <v>0</v>
      </c>
      <c r="AC78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80" s="70">
        <f>'Report Details'!$B$11</f>
        <v>0</v>
      </c>
      <c r="AE780" s="70"/>
      <c r="AF780" s="70"/>
    </row>
    <row r="781" spans="1:32" ht="17.25" x14ac:dyDescent="0.3">
      <c r="A781" s="57"/>
      <c r="B781" s="57"/>
      <c r="C781" s="79"/>
      <c r="D781" s="71"/>
      <c r="E781" s="59"/>
      <c r="F781" s="59"/>
      <c r="G781" s="59"/>
      <c r="H781" s="60"/>
      <c r="I781" s="61"/>
      <c r="J781" s="60"/>
      <c r="K781" s="61"/>
      <c r="L781" s="139">
        <f>Inventory[[#This Row],[Sold - In-Store (Units)]]+Inventory[[#This Row],[Sold - Remotely (Units)]]</f>
        <v>0</v>
      </c>
      <c r="M781" s="141">
        <f>Inventory[[#This Row],[Sold - In-Store (Net Sales $)]]+Inventory[[#This Row],[Sold - Remotely (Net Sales $)]]</f>
        <v>0</v>
      </c>
      <c r="N781" s="60"/>
      <c r="O781" s="60"/>
      <c r="P781" s="60"/>
      <c r="Q781" s="60"/>
      <c r="R781" s="62"/>
      <c r="S781" s="63"/>
      <c r="T78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81" s="65"/>
      <c r="V781" s="66">
        <f>Inventory[[#This Row],[Net Weight/Unit]]*Inventory[[#This Row],[Closing Balance (Units)]]</f>
        <v>0</v>
      </c>
      <c r="W781" s="67">
        <f>Inventory[[#This Row],[Net Weight/Unit]]*Inventory[[#This Row],[Sold - Remotely (Units)]]</f>
        <v>0</v>
      </c>
      <c r="X781" s="67">
        <f>Inventory[[#This Row],[Net Weight/Unit]]*Inventory[[#This Row],[Sold - In-Store (Units)]]</f>
        <v>0</v>
      </c>
      <c r="Y781" s="67">
        <f>Inventory[[#This Row],[Net Weight/Unit]]*Inventory[[#This Row],[Sold - Total (Units)]]</f>
        <v>0</v>
      </c>
      <c r="Z781" s="70">
        <f>'Report Details'!$B$8</f>
        <v>0</v>
      </c>
      <c r="AA781" s="70">
        <f>'Report Details'!$B$9</f>
        <v>0</v>
      </c>
      <c r="AB781" s="70">
        <f>'Report Details'!$B$10</f>
        <v>0</v>
      </c>
      <c r="AC78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81" s="70">
        <f>'Report Details'!$B$11</f>
        <v>0</v>
      </c>
      <c r="AE781" s="70"/>
      <c r="AF781" s="70"/>
    </row>
    <row r="782" spans="1:32" ht="17.25" x14ac:dyDescent="0.3">
      <c r="A782" s="57"/>
      <c r="B782" s="57"/>
      <c r="C782" s="79"/>
      <c r="D782" s="71"/>
      <c r="E782" s="59"/>
      <c r="F782" s="59"/>
      <c r="G782" s="59"/>
      <c r="H782" s="60"/>
      <c r="I782" s="61"/>
      <c r="J782" s="60"/>
      <c r="K782" s="61"/>
      <c r="L782" s="139">
        <f>Inventory[[#This Row],[Sold - In-Store (Units)]]+Inventory[[#This Row],[Sold - Remotely (Units)]]</f>
        <v>0</v>
      </c>
      <c r="M782" s="141">
        <f>Inventory[[#This Row],[Sold - In-Store (Net Sales $)]]+Inventory[[#This Row],[Sold - Remotely (Net Sales $)]]</f>
        <v>0</v>
      </c>
      <c r="N782" s="60"/>
      <c r="O782" s="60"/>
      <c r="P782" s="60"/>
      <c r="Q782" s="60"/>
      <c r="R782" s="62"/>
      <c r="S782" s="63"/>
      <c r="T78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82" s="65"/>
      <c r="V782" s="66">
        <f>Inventory[[#This Row],[Net Weight/Unit]]*Inventory[[#This Row],[Closing Balance (Units)]]</f>
        <v>0</v>
      </c>
      <c r="W782" s="67">
        <f>Inventory[[#This Row],[Net Weight/Unit]]*Inventory[[#This Row],[Sold - Remotely (Units)]]</f>
        <v>0</v>
      </c>
      <c r="X782" s="67">
        <f>Inventory[[#This Row],[Net Weight/Unit]]*Inventory[[#This Row],[Sold - In-Store (Units)]]</f>
        <v>0</v>
      </c>
      <c r="Y782" s="67">
        <f>Inventory[[#This Row],[Net Weight/Unit]]*Inventory[[#This Row],[Sold - Total (Units)]]</f>
        <v>0</v>
      </c>
      <c r="Z782" s="70">
        <f>'Report Details'!$B$8</f>
        <v>0</v>
      </c>
      <c r="AA782" s="70">
        <f>'Report Details'!$B$9</f>
        <v>0</v>
      </c>
      <c r="AB782" s="70">
        <f>'Report Details'!$B$10</f>
        <v>0</v>
      </c>
      <c r="AC78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82" s="70">
        <f>'Report Details'!$B$11</f>
        <v>0</v>
      </c>
      <c r="AE782" s="70"/>
      <c r="AF782" s="70"/>
    </row>
    <row r="783" spans="1:32" ht="17.25" x14ac:dyDescent="0.3">
      <c r="A783" s="57"/>
      <c r="B783" s="57"/>
      <c r="C783" s="79"/>
      <c r="D783" s="71"/>
      <c r="E783" s="59"/>
      <c r="F783" s="59"/>
      <c r="G783" s="59"/>
      <c r="H783" s="60"/>
      <c r="I783" s="61"/>
      <c r="J783" s="60"/>
      <c r="K783" s="61"/>
      <c r="L783" s="139">
        <f>Inventory[[#This Row],[Sold - In-Store (Units)]]+Inventory[[#This Row],[Sold - Remotely (Units)]]</f>
        <v>0</v>
      </c>
      <c r="M783" s="141">
        <f>Inventory[[#This Row],[Sold - In-Store (Net Sales $)]]+Inventory[[#This Row],[Sold - Remotely (Net Sales $)]]</f>
        <v>0</v>
      </c>
      <c r="N783" s="60"/>
      <c r="O783" s="60"/>
      <c r="P783" s="60"/>
      <c r="Q783" s="60"/>
      <c r="R783" s="62"/>
      <c r="S783" s="63"/>
      <c r="T78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83" s="65"/>
      <c r="V783" s="66">
        <f>Inventory[[#This Row],[Net Weight/Unit]]*Inventory[[#This Row],[Closing Balance (Units)]]</f>
        <v>0</v>
      </c>
      <c r="W783" s="67">
        <f>Inventory[[#This Row],[Net Weight/Unit]]*Inventory[[#This Row],[Sold - Remotely (Units)]]</f>
        <v>0</v>
      </c>
      <c r="X783" s="67">
        <f>Inventory[[#This Row],[Net Weight/Unit]]*Inventory[[#This Row],[Sold - In-Store (Units)]]</f>
        <v>0</v>
      </c>
      <c r="Y783" s="67">
        <f>Inventory[[#This Row],[Net Weight/Unit]]*Inventory[[#This Row],[Sold - Total (Units)]]</f>
        <v>0</v>
      </c>
      <c r="Z783" s="70">
        <f>'Report Details'!$B$8</f>
        <v>0</v>
      </c>
      <c r="AA783" s="70">
        <f>'Report Details'!$B$9</f>
        <v>0</v>
      </c>
      <c r="AB783" s="70">
        <f>'Report Details'!$B$10</f>
        <v>0</v>
      </c>
      <c r="AC78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83" s="70">
        <f>'Report Details'!$B$11</f>
        <v>0</v>
      </c>
      <c r="AE783" s="70"/>
      <c r="AF783" s="70"/>
    </row>
    <row r="784" spans="1:32" ht="17.25" x14ac:dyDescent="0.3">
      <c r="A784" s="57"/>
      <c r="B784" s="57"/>
      <c r="C784" s="79"/>
      <c r="D784" s="71"/>
      <c r="E784" s="59"/>
      <c r="F784" s="59"/>
      <c r="G784" s="59"/>
      <c r="H784" s="60"/>
      <c r="I784" s="61"/>
      <c r="J784" s="60"/>
      <c r="K784" s="61"/>
      <c r="L784" s="139">
        <f>Inventory[[#This Row],[Sold - In-Store (Units)]]+Inventory[[#This Row],[Sold - Remotely (Units)]]</f>
        <v>0</v>
      </c>
      <c r="M784" s="141">
        <f>Inventory[[#This Row],[Sold - In-Store (Net Sales $)]]+Inventory[[#This Row],[Sold - Remotely (Net Sales $)]]</f>
        <v>0</v>
      </c>
      <c r="N784" s="60"/>
      <c r="O784" s="60"/>
      <c r="P784" s="60"/>
      <c r="Q784" s="60"/>
      <c r="R784" s="62"/>
      <c r="S784" s="63"/>
      <c r="T78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84" s="65"/>
      <c r="V784" s="66">
        <f>Inventory[[#This Row],[Net Weight/Unit]]*Inventory[[#This Row],[Closing Balance (Units)]]</f>
        <v>0</v>
      </c>
      <c r="W784" s="67">
        <f>Inventory[[#This Row],[Net Weight/Unit]]*Inventory[[#This Row],[Sold - Remotely (Units)]]</f>
        <v>0</v>
      </c>
      <c r="X784" s="67">
        <f>Inventory[[#This Row],[Net Weight/Unit]]*Inventory[[#This Row],[Sold - In-Store (Units)]]</f>
        <v>0</v>
      </c>
      <c r="Y784" s="67">
        <f>Inventory[[#This Row],[Net Weight/Unit]]*Inventory[[#This Row],[Sold - Total (Units)]]</f>
        <v>0</v>
      </c>
      <c r="Z784" s="70">
        <f>'Report Details'!$B$8</f>
        <v>0</v>
      </c>
      <c r="AA784" s="70">
        <f>'Report Details'!$B$9</f>
        <v>0</v>
      </c>
      <c r="AB784" s="70">
        <f>'Report Details'!$B$10</f>
        <v>0</v>
      </c>
      <c r="AC78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84" s="70">
        <f>'Report Details'!$B$11</f>
        <v>0</v>
      </c>
      <c r="AE784" s="70"/>
      <c r="AF784" s="70"/>
    </row>
    <row r="785" spans="1:32" ht="17.25" x14ac:dyDescent="0.3">
      <c r="A785" s="57"/>
      <c r="B785" s="57"/>
      <c r="C785" s="79"/>
      <c r="D785" s="71"/>
      <c r="E785" s="59"/>
      <c r="F785" s="59"/>
      <c r="G785" s="59"/>
      <c r="H785" s="60"/>
      <c r="I785" s="61"/>
      <c r="J785" s="60"/>
      <c r="K785" s="61"/>
      <c r="L785" s="139">
        <f>Inventory[[#This Row],[Sold - In-Store (Units)]]+Inventory[[#This Row],[Sold - Remotely (Units)]]</f>
        <v>0</v>
      </c>
      <c r="M785" s="141">
        <f>Inventory[[#This Row],[Sold - In-Store (Net Sales $)]]+Inventory[[#This Row],[Sold - Remotely (Net Sales $)]]</f>
        <v>0</v>
      </c>
      <c r="N785" s="60"/>
      <c r="O785" s="60"/>
      <c r="P785" s="60"/>
      <c r="Q785" s="60"/>
      <c r="R785" s="62"/>
      <c r="S785" s="63"/>
      <c r="T78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85" s="65"/>
      <c r="V785" s="66">
        <f>Inventory[[#This Row],[Net Weight/Unit]]*Inventory[[#This Row],[Closing Balance (Units)]]</f>
        <v>0</v>
      </c>
      <c r="W785" s="67">
        <f>Inventory[[#This Row],[Net Weight/Unit]]*Inventory[[#This Row],[Sold - Remotely (Units)]]</f>
        <v>0</v>
      </c>
      <c r="X785" s="67">
        <f>Inventory[[#This Row],[Net Weight/Unit]]*Inventory[[#This Row],[Sold - In-Store (Units)]]</f>
        <v>0</v>
      </c>
      <c r="Y785" s="67">
        <f>Inventory[[#This Row],[Net Weight/Unit]]*Inventory[[#This Row],[Sold - Total (Units)]]</f>
        <v>0</v>
      </c>
      <c r="Z785" s="70">
        <f>'Report Details'!$B$8</f>
        <v>0</v>
      </c>
      <c r="AA785" s="70">
        <f>'Report Details'!$B$9</f>
        <v>0</v>
      </c>
      <c r="AB785" s="70">
        <f>'Report Details'!$B$10</f>
        <v>0</v>
      </c>
      <c r="AC78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85" s="70">
        <f>'Report Details'!$B$11</f>
        <v>0</v>
      </c>
      <c r="AE785" s="70"/>
      <c r="AF785" s="70"/>
    </row>
    <row r="786" spans="1:32" ht="17.25" x14ac:dyDescent="0.3">
      <c r="A786" s="57"/>
      <c r="B786" s="57"/>
      <c r="C786" s="79"/>
      <c r="D786" s="71"/>
      <c r="E786" s="59"/>
      <c r="F786" s="59"/>
      <c r="G786" s="59"/>
      <c r="H786" s="60"/>
      <c r="I786" s="61"/>
      <c r="J786" s="60"/>
      <c r="K786" s="61"/>
      <c r="L786" s="139">
        <f>Inventory[[#This Row],[Sold - In-Store (Units)]]+Inventory[[#This Row],[Sold - Remotely (Units)]]</f>
        <v>0</v>
      </c>
      <c r="M786" s="141">
        <f>Inventory[[#This Row],[Sold - In-Store (Net Sales $)]]+Inventory[[#This Row],[Sold - Remotely (Net Sales $)]]</f>
        <v>0</v>
      </c>
      <c r="N786" s="60"/>
      <c r="O786" s="60"/>
      <c r="P786" s="60"/>
      <c r="Q786" s="60"/>
      <c r="R786" s="62"/>
      <c r="S786" s="63"/>
      <c r="T78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86" s="65"/>
      <c r="V786" s="66">
        <f>Inventory[[#This Row],[Net Weight/Unit]]*Inventory[[#This Row],[Closing Balance (Units)]]</f>
        <v>0</v>
      </c>
      <c r="W786" s="67">
        <f>Inventory[[#This Row],[Net Weight/Unit]]*Inventory[[#This Row],[Sold - Remotely (Units)]]</f>
        <v>0</v>
      </c>
      <c r="X786" s="67">
        <f>Inventory[[#This Row],[Net Weight/Unit]]*Inventory[[#This Row],[Sold - In-Store (Units)]]</f>
        <v>0</v>
      </c>
      <c r="Y786" s="67">
        <f>Inventory[[#This Row],[Net Weight/Unit]]*Inventory[[#This Row],[Sold - Total (Units)]]</f>
        <v>0</v>
      </c>
      <c r="Z786" s="70">
        <f>'Report Details'!$B$8</f>
        <v>0</v>
      </c>
      <c r="AA786" s="70">
        <f>'Report Details'!$B$9</f>
        <v>0</v>
      </c>
      <c r="AB786" s="70">
        <f>'Report Details'!$B$10</f>
        <v>0</v>
      </c>
      <c r="AC78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86" s="70">
        <f>'Report Details'!$B$11</f>
        <v>0</v>
      </c>
      <c r="AE786" s="70"/>
      <c r="AF786" s="70"/>
    </row>
    <row r="787" spans="1:32" ht="17.25" x14ac:dyDescent="0.3">
      <c r="A787" s="57"/>
      <c r="B787" s="57"/>
      <c r="C787" s="79"/>
      <c r="D787" s="71"/>
      <c r="E787" s="59"/>
      <c r="F787" s="59"/>
      <c r="G787" s="59"/>
      <c r="H787" s="60"/>
      <c r="I787" s="61"/>
      <c r="J787" s="60"/>
      <c r="K787" s="61"/>
      <c r="L787" s="139">
        <f>Inventory[[#This Row],[Sold - In-Store (Units)]]+Inventory[[#This Row],[Sold - Remotely (Units)]]</f>
        <v>0</v>
      </c>
      <c r="M787" s="141">
        <f>Inventory[[#This Row],[Sold - In-Store (Net Sales $)]]+Inventory[[#This Row],[Sold - Remotely (Net Sales $)]]</f>
        <v>0</v>
      </c>
      <c r="N787" s="60"/>
      <c r="O787" s="60"/>
      <c r="P787" s="60"/>
      <c r="Q787" s="60"/>
      <c r="R787" s="62"/>
      <c r="S787" s="63"/>
      <c r="T78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87" s="65"/>
      <c r="V787" s="66">
        <f>Inventory[[#This Row],[Net Weight/Unit]]*Inventory[[#This Row],[Closing Balance (Units)]]</f>
        <v>0</v>
      </c>
      <c r="W787" s="67">
        <f>Inventory[[#This Row],[Net Weight/Unit]]*Inventory[[#This Row],[Sold - Remotely (Units)]]</f>
        <v>0</v>
      </c>
      <c r="X787" s="67">
        <f>Inventory[[#This Row],[Net Weight/Unit]]*Inventory[[#This Row],[Sold - In-Store (Units)]]</f>
        <v>0</v>
      </c>
      <c r="Y787" s="67">
        <f>Inventory[[#This Row],[Net Weight/Unit]]*Inventory[[#This Row],[Sold - Total (Units)]]</f>
        <v>0</v>
      </c>
      <c r="Z787" s="70">
        <f>'Report Details'!$B$8</f>
        <v>0</v>
      </c>
      <c r="AA787" s="70">
        <f>'Report Details'!$B$9</f>
        <v>0</v>
      </c>
      <c r="AB787" s="70">
        <f>'Report Details'!$B$10</f>
        <v>0</v>
      </c>
      <c r="AC78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87" s="70">
        <f>'Report Details'!$B$11</f>
        <v>0</v>
      </c>
      <c r="AE787" s="70"/>
      <c r="AF787" s="70"/>
    </row>
    <row r="788" spans="1:32" ht="17.25" x14ac:dyDescent="0.3">
      <c r="A788" s="57"/>
      <c r="B788" s="57"/>
      <c r="C788" s="79"/>
      <c r="D788" s="71"/>
      <c r="E788" s="59"/>
      <c r="F788" s="59"/>
      <c r="G788" s="59"/>
      <c r="H788" s="60"/>
      <c r="I788" s="61"/>
      <c r="J788" s="60"/>
      <c r="K788" s="61"/>
      <c r="L788" s="139">
        <f>Inventory[[#This Row],[Sold - In-Store (Units)]]+Inventory[[#This Row],[Sold - Remotely (Units)]]</f>
        <v>0</v>
      </c>
      <c r="M788" s="141">
        <f>Inventory[[#This Row],[Sold - In-Store (Net Sales $)]]+Inventory[[#This Row],[Sold - Remotely (Net Sales $)]]</f>
        <v>0</v>
      </c>
      <c r="N788" s="60"/>
      <c r="O788" s="60"/>
      <c r="P788" s="60"/>
      <c r="Q788" s="60"/>
      <c r="R788" s="62"/>
      <c r="S788" s="63"/>
      <c r="T78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88" s="65"/>
      <c r="V788" s="66">
        <f>Inventory[[#This Row],[Net Weight/Unit]]*Inventory[[#This Row],[Closing Balance (Units)]]</f>
        <v>0</v>
      </c>
      <c r="W788" s="67">
        <f>Inventory[[#This Row],[Net Weight/Unit]]*Inventory[[#This Row],[Sold - Remotely (Units)]]</f>
        <v>0</v>
      </c>
      <c r="X788" s="67">
        <f>Inventory[[#This Row],[Net Weight/Unit]]*Inventory[[#This Row],[Sold - In-Store (Units)]]</f>
        <v>0</v>
      </c>
      <c r="Y788" s="67">
        <f>Inventory[[#This Row],[Net Weight/Unit]]*Inventory[[#This Row],[Sold - Total (Units)]]</f>
        <v>0</v>
      </c>
      <c r="Z788" s="70">
        <f>'Report Details'!$B$8</f>
        <v>0</v>
      </c>
      <c r="AA788" s="70">
        <f>'Report Details'!$B$9</f>
        <v>0</v>
      </c>
      <c r="AB788" s="70">
        <f>'Report Details'!$B$10</f>
        <v>0</v>
      </c>
      <c r="AC78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88" s="70">
        <f>'Report Details'!$B$11</f>
        <v>0</v>
      </c>
      <c r="AE788" s="70"/>
      <c r="AF788" s="70"/>
    </row>
    <row r="789" spans="1:32" ht="17.25" x14ac:dyDescent="0.3">
      <c r="A789" s="57"/>
      <c r="B789" s="57"/>
      <c r="C789" s="79"/>
      <c r="D789" s="71"/>
      <c r="E789" s="59"/>
      <c r="F789" s="59"/>
      <c r="G789" s="59"/>
      <c r="H789" s="60"/>
      <c r="I789" s="61"/>
      <c r="J789" s="60"/>
      <c r="K789" s="61"/>
      <c r="L789" s="139">
        <f>Inventory[[#This Row],[Sold - In-Store (Units)]]+Inventory[[#This Row],[Sold - Remotely (Units)]]</f>
        <v>0</v>
      </c>
      <c r="M789" s="141">
        <f>Inventory[[#This Row],[Sold - In-Store (Net Sales $)]]+Inventory[[#This Row],[Sold - Remotely (Net Sales $)]]</f>
        <v>0</v>
      </c>
      <c r="N789" s="60"/>
      <c r="O789" s="60"/>
      <c r="P789" s="60"/>
      <c r="Q789" s="60"/>
      <c r="R789" s="62"/>
      <c r="S789" s="63"/>
      <c r="T78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89" s="65"/>
      <c r="V789" s="66">
        <f>Inventory[[#This Row],[Net Weight/Unit]]*Inventory[[#This Row],[Closing Balance (Units)]]</f>
        <v>0</v>
      </c>
      <c r="W789" s="67">
        <f>Inventory[[#This Row],[Net Weight/Unit]]*Inventory[[#This Row],[Sold - Remotely (Units)]]</f>
        <v>0</v>
      </c>
      <c r="X789" s="67">
        <f>Inventory[[#This Row],[Net Weight/Unit]]*Inventory[[#This Row],[Sold - In-Store (Units)]]</f>
        <v>0</v>
      </c>
      <c r="Y789" s="67">
        <f>Inventory[[#This Row],[Net Weight/Unit]]*Inventory[[#This Row],[Sold - Total (Units)]]</f>
        <v>0</v>
      </c>
      <c r="Z789" s="70">
        <f>'Report Details'!$B$8</f>
        <v>0</v>
      </c>
      <c r="AA789" s="70">
        <f>'Report Details'!$B$9</f>
        <v>0</v>
      </c>
      <c r="AB789" s="70">
        <f>'Report Details'!$B$10</f>
        <v>0</v>
      </c>
      <c r="AC78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89" s="70">
        <f>'Report Details'!$B$11</f>
        <v>0</v>
      </c>
      <c r="AE789" s="70"/>
      <c r="AF789" s="70"/>
    </row>
    <row r="790" spans="1:32" ht="17.25" x14ac:dyDescent="0.3">
      <c r="A790" s="57"/>
      <c r="B790" s="57"/>
      <c r="C790" s="79"/>
      <c r="D790" s="71"/>
      <c r="E790" s="59"/>
      <c r="F790" s="59"/>
      <c r="G790" s="59"/>
      <c r="H790" s="60"/>
      <c r="I790" s="61"/>
      <c r="J790" s="60"/>
      <c r="K790" s="61"/>
      <c r="L790" s="139">
        <f>Inventory[[#This Row],[Sold - In-Store (Units)]]+Inventory[[#This Row],[Sold - Remotely (Units)]]</f>
        <v>0</v>
      </c>
      <c r="M790" s="141">
        <f>Inventory[[#This Row],[Sold - In-Store (Net Sales $)]]+Inventory[[#This Row],[Sold - Remotely (Net Sales $)]]</f>
        <v>0</v>
      </c>
      <c r="N790" s="60"/>
      <c r="O790" s="60"/>
      <c r="P790" s="60"/>
      <c r="Q790" s="60"/>
      <c r="R790" s="62"/>
      <c r="S790" s="63"/>
      <c r="T79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90" s="65"/>
      <c r="V790" s="66">
        <f>Inventory[[#This Row],[Net Weight/Unit]]*Inventory[[#This Row],[Closing Balance (Units)]]</f>
        <v>0</v>
      </c>
      <c r="W790" s="67">
        <f>Inventory[[#This Row],[Net Weight/Unit]]*Inventory[[#This Row],[Sold - Remotely (Units)]]</f>
        <v>0</v>
      </c>
      <c r="X790" s="67">
        <f>Inventory[[#This Row],[Net Weight/Unit]]*Inventory[[#This Row],[Sold - In-Store (Units)]]</f>
        <v>0</v>
      </c>
      <c r="Y790" s="67">
        <f>Inventory[[#This Row],[Net Weight/Unit]]*Inventory[[#This Row],[Sold - Total (Units)]]</f>
        <v>0</v>
      </c>
      <c r="Z790" s="70">
        <f>'Report Details'!$B$8</f>
        <v>0</v>
      </c>
      <c r="AA790" s="70">
        <f>'Report Details'!$B$9</f>
        <v>0</v>
      </c>
      <c r="AB790" s="70">
        <f>'Report Details'!$B$10</f>
        <v>0</v>
      </c>
      <c r="AC79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90" s="70">
        <f>'Report Details'!$B$11</f>
        <v>0</v>
      </c>
      <c r="AE790" s="70"/>
      <c r="AF790" s="70"/>
    </row>
    <row r="791" spans="1:32" ht="17.25" x14ac:dyDescent="0.3">
      <c r="A791" s="57"/>
      <c r="B791" s="57"/>
      <c r="C791" s="79"/>
      <c r="D791" s="71"/>
      <c r="E791" s="59"/>
      <c r="F791" s="59"/>
      <c r="G791" s="59"/>
      <c r="H791" s="60"/>
      <c r="I791" s="61"/>
      <c r="J791" s="60"/>
      <c r="K791" s="61"/>
      <c r="L791" s="139">
        <f>Inventory[[#This Row],[Sold - In-Store (Units)]]+Inventory[[#This Row],[Sold - Remotely (Units)]]</f>
        <v>0</v>
      </c>
      <c r="M791" s="141">
        <f>Inventory[[#This Row],[Sold - In-Store (Net Sales $)]]+Inventory[[#This Row],[Sold - Remotely (Net Sales $)]]</f>
        <v>0</v>
      </c>
      <c r="N791" s="60"/>
      <c r="O791" s="60"/>
      <c r="P791" s="60"/>
      <c r="Q791" s="60"/>
      <c r="R791" s="62"/>
      <c r="S791" s="63"/>
      <c r="T79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91" s="65"/>
      <c r="V791" s="66">
        <f>Inventory[[#This Row],[Net Weight/Unit]]*Inventory[[#This Row],[Closing Balance (Units)]]</f>
        <v>0</v>
      </c>
      <c r="W791" s="67">
        <f>Inventory[[#This Row],[Net Weight/Unit]]*Inventory[[#This Row],[Sold - Remotely (Units)]]</f>
        <v>0</v>
      </c>
      <c r="X791" s="67">
        <f>Inventory[[#This Row],[Net Weight/Unit]]*Inventory[[#This Row],[Sold - In-Store (Units)]]</f>
        <v>0</v>
      </c>
      <c r="Y791" s="67">
        <f>Inventory[[#This Row],[Net Weight/Unit]]*Inventory[[#This Row],[Sold - Total (Units)]]</f>
        <v>0</v>
      </c>
      <c r="Z791" s="70">
        <f>'Report Details'!$B$8</f>
        <v>0</v>
      </c>
      <c r="AA791" s="70">
        <f>'Report Details'!$B$9</f>
        <v>0</v>
      </c>
      <c r="AB791" s="70">
        <f>'Report Details'!$B$10</f>
        <v>0</v>
      </c>
      <c r="AC79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91" s="70">
        <f>'Report Details'!$B$11</f>
        <v>0</v>
      </c>
      <c r="AE791" s="70"/>
      <c r="AF791" s="70"/>
    </row>
    <row r="792" spans="1:32" ht="17.25" x14ac:dyDescent="0.3">
      <c r="A792" s="57"/>
      <c r="B792" s="57"/>
      <c r="C792" s="79"/>
      <c r="D792" s="71"/>
      <c r="E792" s="59"/>
      <c r="F792" s="59"/>
      <c r="G792" s="59"/>
      <c r="H792" s="60"/>
      <c r="I792" s="61"/>
      <c r="J792" s="60"/>
      <c r="K792" s="61"/>
      <c r="L792" s="139">
        <f>Inventory[[#This Row],[Sold - In-Store (Units)]]+Inventory[[#This Row],[Sold - Remotely (Units)]]</f>
        <v>0</v>
      </c>
      <c r="M792" s="141">
        <f>Inventory[[#This Row],[Sold - In-Store (Net Sales $)]]+Inventory[[#This Row],[Sold - Remotely (Net Sales $)]]</f>
        <v>0</v>
      </c>
      <c r="N792" s="60"/>
      <c r="O792" s="60"/>
      <c r="P792" s="60"/>
      <c r="Q792" s="60"/>
      <c r="R792" s="62"/>
      <c r="S792" s="63"/>
      <c r="T79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92" s="65"/>
      <c r="V792" s="66">
        <f>Inventory[[#This Row],[Net Weight/Unit]]*Inventory[[#This Row],[Closing Balance (Units)]]</f>
        <v>0</v>
      </c>
      <c r="W792" s="67">
        <f>Inventory[[#This Row],[Net Weight/Unit]]*Inventory[[#This Row],[Sold - Remotely (Units)]]</f>
        <v>0</v>
      </c>
      <c r="X792" s="67">
        <f>Inventory[[#This Row],[Net Weight/Unit]]*Inventory[[#This Row],[Sold - In-Store (Units)]]</f>
        <v>0</v>
      </c>
      <c r="Y792" s="67">
        <f>Inventory[[#This Row],[Net Weight/Unit]]*Inventory[[#This Row],[Sold - Total (Units)]]</f>
        <v>0</v>
      </c>
      <c r="Z792" s="70">
        <f>'Report Details'!$B$8</f>
        <v>0</v>
      </c>
      <c r="AA792" s="70">
        <f>'Report Details'!$B$9</f>
        <v>0</v>
      </c>
      <c r="AB792" s="70">
        <f>'Report Details'!$B$10</f>
        <v>0</v>
      </c>
      <c r="AC79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92" s="70">
        <f>'Report Details'!$B$11</f>
        <v>0</v>
      </c>
      <c r="AE792" s="70"/>
      <c r="AF792" s="70"/>
    </row>
    <row r="793" spans="1:32" ht="17.25" x14ac:dyDescent="0.3">
      <c r="A793" s="57"/>
      <c r="B793" s="57"/>
      <c r="C793" s="79"/>
      <c r="D793" s="71"/>
      <c r="E793" s="59"/>
      <c r="F793" s="59"/>
      <c r="G793" s="59"/>
      <c r="H793" s="60"/>
      <c r="I793" s="61"/>
      <c r="J793" s="60"/>
      <c r="K793" s="61"/>
      <c r="L793" s="139">
        <f>Inventory[[#This Row],[Sold - In-Store (Units)]]+Inventory[[#This Row],[Sold - Remotely (Units)]]</f>
        <v>0</v>
      </c>
      <c r="M793" s="141">
        <f>Inventory[[#This Row],[Sold - In-Store (Net Sales $)]]+Inventory[[#This Row],[Sold - Remotely (Net Sales $)]]</f>
        <v>0</v>
      </c>
      <c r="N793" s="60"/>
      <c r="O793" s="60"/>
      <c r="P793" s="60"/>
      <c r="Q793" s="60"/>
      <c r="R793" s="62"/>
      <c r="S793" s="63"/>
      <c r="T79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93" s="65"/>
      <c r="V793" s="66">
        <f>Inventory[[#This Row],[Net Weight/Unit]]*Inventory[[#This Row],[Closing Balance (Units)]]</f>
        <v>0</v>
      </c>
      <c r="W793" s="67">
        <f>Inventory[[#This Row],[Net Weight/Unit]]*Inventory[[#This Row],[Sold - Remotely (Units)]]</f>
        <v>0</v>
      </c>
      <c r="X793" s="67">
        <f>Inventory[[#This Row],[Net Weight/Unit]]*Inventory[[#This Row],[Sold - In-Store (Units)]]</f>
        <v>0</v>
      </c>
      <c r="Y793" s="67">
        <f>Inventory[[#This Row],[Net Weight/Unit]]*Inventory[[#This Row],[Sold - Total (Units)]]</f>
        <v>0</v>
      </c>
      <c r="Z793" s="70">
        <f>'Report Details'!$B$8</f>
        <v>0</v>
      </c>
      <c r="AA793" s="70">
        <f>'Report Details'!$B$9</f>
        <v>0</v>
      </c>
      <c r="AB793" s="70">
        <f>'Report Details'!$B$10</f>
        <v>0</v>
      </c>
      <c r="AC79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93" s="70">
        <f>'Report Details'!$B$11</f>
        <v>0</v>
      </c>
      <c r="AE793" s="70"/>
      <c r="AF793" s="70"/>
    </row>
    <row r="794" spans="1:32" ht="17.25" x14ac:dyDescent="0.3">
      <c r="A794" s="57"/>
      <c r="B794" s="57"/>
      <c r="C794" s="79"/>
      <c r="D794" s="71"/>
      <c r="E794" s="59"/>
      <c r="F794" s="59"/>
      <c r="G794" s="59"/>
      <c r="H794" s="60"/>
      <c r="I794" s="61"/>
      <c r="J794" s="60"/>
      <c r="K794" s="61"/>
      <c r="L794" s="139">
        <f>Inventory[[#This Row],[Sold - In-Store (Units)]]+Inventory[[#This Row],[Sold - Remotely (Units)]]</f>
        <v>0</v>
      </c>
      <c r="M794" s="141">
        <f>Inventory[[#This Row],[Sold - In-Store (Net Sales $)]]+Inventory[[#This Row],[Sold - Remotely (Net Sales $)]]</f>
        <v>0</v>
      </c>
      <c r="N794" s="60"/>
      <c r="O794" s="60"/>
      <c r="P794" s="60"/>
      <c r="Q794" s="60"/>
      <c r="R794" s="62"/>
      <c r="S794" s="63"/>
      <c r="T79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94" s="65"/>
      <c r="V794" s="66">
        <f>Inventory[[#This Row],[Net Weight/Unit]]*Inventory[[#This Row],[Closing Balance (Units)]]</f>
        <v>0</v>
      </c>
      <c r="W794" s="67">
        <f>Inventory[[#This Row],[Net Weight/Unit]]*Inventory[[#This Row],[Sold - Remotely (Units)]]</f>
        <v>0</v>
      </c>
      <c r="X794" s="67">
        <f>Inventory[[#This Row],[Net Weight/Unit]]*Inventory[[#This Row],[Sold - In-Store (Units)]]</f>
        <v>0</v>
      </c>
      <c r="Y794" s="67">
        <f>Inventory[[#This Row],[Net Weight/Unit]]*Inventory[[#This Row],[Sold - Total (Units)]]</f>
        <v>0</v>
      </c>
      <c r="Z794" s="70">
        <f>'Report Details'!$B$8</f>
        <v>0</v>
      </c>
      <c r="AA794" s="70">
        <f>'Report Details'!$B$9</f>
        <v>0</v>
      </c>
      <c r="AB794" s="70">
        <f>'Report Details'!$B$10</f>
        <v>0</v>
      </c>
      <c r="AC79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94" s="70">
        <f>'Report Details'!$B$11</f>
        <v>0</v>
      </c>
      <c r="AE794" s="70"/>
      <c r="AF794" s="70"/>
    </row>
    <row r="795" spans="1:32" ht="17.25" x14ac:dyDescent="0.3">
      <c r="A795" s="57"/>
      <c r="B795" s="57"/>
      <c r="C795" s="79"/>
      <c r="D795" s="71"/>
      <c r="E795" s="59"/>
      <c r="F795" s="59"/>
      <c r="G795" s="59"/>
      <c r="H795" s="60"/>
      <c r="I795" s="61"/>
      <c r="J795" s="60"/>
      <c r="K795" s="61"/>
      <c r="L795" s="139">
        <f>Inventory[[#This Row],[Sold - In-Store (Units)]]+Inventory[[#This Row],[Sold - Remotely (Units)]]</f>
        <v>0</v>
      </c>
      <c r="M795" s="141">
        <f>Inventory[[#This Row],[Sold - In-Store (Net Sales $)]]+Inventory[[#This Row],[Sold - Remotely (Net Sales $)]]</f>
        <v>0</v>
      </c>
      <c r="N795" s="60"/>
      <c r="O795" s="60"/>
      <c r="P795" s="60"/>
      <c r="Q795" s="60"/>
      <c r="R795" s="62"/>
      <c r="S795" s="63"/>
      <c r="T79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95" s="65"/>
      <c r="V795" s="66">
        <f>Inventory[[#This Row],[Net Weight/Unit]]*Inventory[[#This Row],[Closing Balance (Units)]]</f>
        <v>0</v>
      </c>
      <c r="W795" s="67">
        <f>Inventory[[#This Row],[Net Weight/Unit]]*Inventory[[#This Row],[Sold - Remotely (Units)]]</f>
        <v>0</v>
      </c>
      <c r="X795" s="67">
        <f>Inventory[[#This Row],[Net Weight/Unit]]*Inventory[[#This Row],[Sold - In-Store (Units)]]</f>
        <v>0</v>
      </c>
      <c r="Y795" s="67">
        <f>Inventory[[#This Row],[Net Weight/Unit]]*Inventory[[#This Row],[Sold - Total (Units)]]</f>
        <v>0</v>
      </c>
      <c r="Z795" s="70">
        <f>'Report Details'!$B$8</f>
        <v>0</v>
      </c>
      <c r="AA795" s="70">
        <f>'Report Details'!$B$9</f>
        <v>0</v>
      </c>
      <c r="AB795" s="70">
        <f>'Report Details'!$B$10</f>
        <v>0</v>
      </c>
      <c r="AC79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95" s="70">
        <f>'Report Details'!$B$11</f>
        <v>0</v>
      </c>
      <c r="AE795" s="70"/>
      <c r="AF795" s="70"/>
    </row>
    <row r="796" spans="1:32" ht="17.25" x14ac:dyDescent="0.3">
      <c r="A796" s="57"/>
      <c r="B796" s="57"/>
      <c r="C796" s="79"/>
      <c r="D796" s="71"/>
      <c r="E796" s="59"/>
      <c r="F796" s="59"/>
      <c r="G796" s="59"/>
      <c r="H796" s="60"/>
      <c r="I796" s="61"/>
      <c r="J796" s="60"/>
      <c r="K796" s="61"/>
      <c r="L796" s="139">
        <f>Inventory[[#This Row],[Sold - In-Store (Units)]]+Inventory[[#This Row],[Sold - Remotely (Units)]]</f>
        <v>0</v>
      </c>
      <c r="M796" s="141">
        <f>Inventory[[#This Row],[Sold - In-Store (Net Sales $)]]+Inventory[[#This Row],[Sold - Remotely (Net Sales $)]]</f>
        <v>0</v>
      </c>
      <c r="N796" s="60"/>
      <c r="O796" s="60"/>
      <c r="P796" s="60"/>
      <c r="Q796" s="60"/>
      <c r="R796" s="62"/>
      <c r="S796" s="63"/>
      <c r="T79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96" s="65"/>
      <c r="V796" s="66">
        <f>Inventory[[#This Row],[Net Weight/Unit]]*Inventory[[#This Row],[Closing Balance (Units)]]</f>
        <v>0</v>
      </c>
      <c r="W796" s="67">
        <f>Inventory[[#This Row],[Net Weight/Unit]]*Inventory[[#This Row],[Sold - Remotely (Units)]]</f>
        <v>0</v>
      </c>
      <c r="X796" s="67">
        <f>Inventory[[#This Row],[Net Weight/Unit]]*Inventory[[#This Row],[Sold - In-Store (Units)]]</f>
        <v>0</v>
      </c>
      <c r="Y796" s="67">
        <f>Inventory[[#This Row],[Net Weight/Unit]]*Inventory[[#This Row],[Sold - Total (Units)]]</f>
        <v>0</v>
      </c>
      <c r="Z796" s="70">
        <f>'Report Details'!$B$8</f>
        <v>0</v>
      </c>
      <c r="AA796" s="70">
        <f>'Report Details'!$B$9</f>
        <v>0</v>
      </c>
      <c r="AB796" s="70">
        <f>'Report Details'!$B$10</f>
        <v>0</v>
      </c>
      <c r="AC79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96" s="70">
        <f>'Report Details'!$B$11</f>
        <v>0</v>
      </c>
      <c r="AE796" s="70"/>
      <c r="AF796" s="70"/>
    </row>
    <row r="797" spans="1:32" ht="17.25" x14ac:dyDescent="0.3">
      <c r="A797" s="57"/>
      <c r="B797" s="57"/>
      <c r="C797" s="79"/>
      <c r="D797" s="71"/>
      <c r="E797" s="59"/>
      <c r="F797" s="59"/>
      <c r="G797" s="59"/>
      <c r="H797" s="60"/>
      <c r="I797" s="61"/>
      <c r="J797" s="60"/>
      <c r="K797" s="61"/>
      <c r="L797" s="139">
        <f>Inventory[[#This Row],[Sold - In-Store (Units)]]+Inventory[[#This Row],[Sold - Remotely (Units)]]</f>
        <v>0</v>
      </c>
      <c r="M797" s="141">
        <f>Inventory[[#This Row],[Sold - In-Store (Net Sales $)]]+Inventory[[#This Row],[Sold - Remotely (Net Sales $)]]</f>
        <v>0</v>
      </c>
      <c r="N797" s="60"/>
      <c r="O797" s="60"/>
      <c r="P797" s="60"/>
      <c r="Q797" s="60"/>
      <c r="R797" s="62"/>
      <c r="S797" s="63"/>
      <c r="T79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97" s="65"/>
      <c r="V797" s="66">
        <f>Inventory[[#This Row],[Net Weight/Unit]]*Inventory[[#This Row],[Closing Balance (Units)]]</f>
        <v>0</v>
      </c>
      <c r="W797" s="67">
        <f>Inventory[[#This Row],[Net Weight/Unit]]*Inventory[[#This Row],[Sold - Remotely (Units)]]</f>
        <v>0</v>
      </c>
      <c r="X797" s="67">
        <f>Inventory[[#This Row],[Net Weight/Unit]]*Inventory[[#This Row],[Sold - In-Store (Units)]]</f>
        <v>0</v>
      </c>
      <c r="Y797" s="67">
        <f>Inventory[[#This Row],[Net Weight/Unit]]*Inventory[[#This Row],[Sold - Total (Units)]]</f>
        <v>0</v>
      </c>
      <c r="Z797" s="70">
        <f>'Report Details'!$B$8</f>
        <v>0</v>
      </c>
      <c r="AA797" s="70">
        <f>'Report Details'!$B$9</f>
        <v>0</v>
      </c>
      <c r="AB797" s="70">
        <f>'Report Details'!$B$10</f>
        <v>0</v>
      </c>
      <c r="AC79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97" s="70">
        <f>'Report Details'!$B$11</f>
        <v>0</v>
      </c>
      <c r="AE797" s="70"/>
      <c r="AF797" s="70"/>
    </row>
    <row r="798" spans="1:32" ht="17.25" x14ac:dyDescent="0.3">
      <c r="A798" s="57"/>
      <c r="B798" s="57"/>
      <c r="C798" s="79"/>
      <c r="D798" s="71"/>
      <c r="E798" s="59"/>
      <c r="F798" s="59"/>
      <c r="G798" s="59"/>
      <c r="H798" s="60"/>
      <c r="I798" s="61"/>
      <c r="J798" s="60"/>
      <c r="K798" s="61"/>
      <c r="L798" s="139">
        <f>Inventory[[#This Row],[Sold - In-Store (Units)]]+Inventory[[#This Row],[Sold - Remotely (Units)]]</f>
        <v>0</v>
      </c>
      <c r="M798" s="141">
        <f>Inventory[[#This Row],[Sold - In-Store (Net Sales $)]]+Inventory[[#This Row],[Sold - Remotely (Net Sales $)]]</f>
        <v>0</v>
      </c>
      <c r="N798" s="60"/>
      <c r="O798" s="60"/>
      <c r="P798" s="60"/>
      <c r="Q798" s="60"/>
      <c r="R798" s="62"/>
      <c r="S798" s="63"/>
      <c r="T79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98" s="65"/>
      <c r="V798" s="66">
        <f>Inventory[[#This Row],[Net Weight/Unit]]*Inventory[[#This Row],[Closing Balance (Units)]]</f>
        <v>0</v>
      </c>
      <c r="W798" s="67">
        <f>Inventory[[#This Row],[Net Weight/Unit]]*Inventory[[#This Row],[Sold - Remotely (Units)]]</f>
        <v>0</v>
      </c>
      <c r="X798" s="67">
        <f>Inventory[[#This Row],[Net Weight/Unit]]*Inventory[[#This Row],[Sold - In-Store (Units)]]</f>
        <v>0</v>
      </c>
      <c r="Y798" s="67">
        <f>Inventory[[#This Row],[Net Weight/Unit]]*Inventory[[#This Row],[Sold - Total (Units)]]</f>
        <v>0</v>
      </c>
      <c r="Z798" s="70">
        <f>'Report Details'!$B$8</f>
        <v>0</v>
      </c>
      <c r="AA798" s="70">
        <f>'Report Details'!$B$9</f>
        <v>0</v>
      </c>
      <c r="AB798" s="70">
        <f>'Report Details'!$B$10</f>
        <v>0</v>
      </c>
      <c r="AC79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98" s="70">
        <f>'Report Details'!$B$11</f>
        <v>0</v>
      </c>
      <c r="AE798" s="70"/>
      <c r="AF798" s="70"/>
    </row>
    <row r="799" spans="1:32" ht="17.25" x14ac:dyDescent="0.3">
      <c r="A799" s="57"/>
      <c r="B799" s="57"/>
      <c r="C799" s="79"/>
      <c r="D799" s="71"/>
      <c r="E799" s="59"/>
      <c r="F799" s="59"/>
      <c r="G799" s="59"/>
      <c r="H799" s="60"/>
      <c r="I799" s="61"/>
      <c r="J799" s="60"/>
      <c r="K799" s="61"/>
      <c r="L799" s="139">
        <f>Inventory[[#This Row],[Sold - In-Store (Units)]]+Inventory[[#This Row],[Sold - Remotely (Units)]]</f>
        <v>0</v>
      </c>
      <c r="M799" s="141">
        <f>Inventory[[#This Row],[Sold - In-Store (Net Sales $)]]+Inventory[[#This Row],[Sold - Remotely (Net Sales $)]]</f>
        <v>0</v>
      </c>
      <c r="N799" s="60"/>
      <c r="O799" s="60"/>
      <c r="P799" s="60"/>
      <c r="Q799" s="60"/>
      <c r="R799" s="62"/>
      <c r="S799" s="63"/>
      <c r="T79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799" s="65"/>
      <c r="V799" s="66">
        <f>Inventory[[#This Row],[Net Weight/Unit]]*Inventory[[#This Row],[Closing Balance (Units)]]</f>
        <v>0</v>
      </c>
      <c r="W799" s="67">
        <f>Inventory[[#This Row],[Net Weight/Unit]]*Inventory[[#This Row],[Sold - Remotely (Units)]]</f>
        <v>0</v>
      </c>
      <c r="X799" s="67">
        <f>Inventory[[#This Row],[Net Weight/Unit]]*Inventory[[#This Row],[Sold - In-Store (Units)]]</f>
        <v>0</v>
      </c>
      <c r="Y799" s="67">
        <f>Inventory[[#This Row],[Net Weight/Unit]]*Inventory[[#This Row],[Sold - Total (Units)]]</f>
        <v>0</v>
      </c>
      <c r="Z799" s="70">
        <f>'Report Details'!$B$8</f>
        <v>0</v>
      </c>
      <c r="AA799" s="70">
        <f>'Report Details'!$B$9</f>
        <v>0</v>
      </c>
      <c r="AB799" s="70">
        <f>'Report Details'!$B$10</f>
        <v>0</v>
      </c>
      <c r="AC79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799" s="70">
        <f>'Report Details'!$B$11</f>
        <v>0</v>
      </c>
      <c r="AE799" s="70"/>
      <c r="AF799" s="70"/>
    </row>
    <row r="800" spans="1:32" ht="17.25" x14ac:dyDescent="0.3">
      <c r="A800" s="57"/>
      <c r="B800" s="57"/>
      <c r="C800" s="79"/>
      <c r="D800" s="71"/>
      <c r="E800" s="59"/>
      <c r="F800" s="59"/>
      <c r="G800" s="59"/>
      <c r="H800" s="60"/>
      <c r="I800" s="61"/>
      <c r="J800" s="60"/>
      <c r="K800" s="61"/>
      <c r="L800" s="139">
        <f>Inventory[[#This Row],[Sold - In-Store (Units)]]+Inventory[[#This Row],[Sold - Remotely (Units)]]</f>
        <v>0</v>
      </c>
      <c r="M800" s="141">
        <f>Inventory[[#This Row],[Sold - In-Store (Net Sales $)]]+Inventory[[#This Row],[Sold - Remotely (Net Sales $)]]</f>
        <v>0</v>
      </c>
      <c r="N800" s="60"/>
      <c r="O800" s="60"/>
      <c r="P800" s="60"/>
      <c r="Q800" s="60"/>
      <c r="R800" s="62"/>
      <c r="S800" s="63"/>
      <c r="T80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00" s="65"/>
      <c r="V800" s="66">
        <f>Inventory[[#This Row],[Net Weight/Unit]]*Inventory[[#This Row],[Closing Balance (Units)]]</f>
        <v>0</v>
      </c>
      <c r="W800" s="67">
        <f>Inventory[[#This Row],[Net Weight/Unit]]*Inventory[[#This Row],[Sold - Remotely (Units)]]</f>
        <v>0</v>
      </c>
      <c r="X800" s="67">
        <f>Inventory[[#This Row],[Net Weight/Unit]]*Inventory[[#This Row],[Sold - In-Store (Units)]]</f>
        <v>0</v>
      </c>
      <c r="Y800" s="67">
        <f>Inventory[[#This Row],[Net Weight/Unit]]*Inventory[[#This Row],[Sold - Total (Units)]]</f>
        <v>0</v>
      </c>
      <c r="Z800" s="70">
        <f>'Report Details'!$B$8</f>
        <v>0</v>
      </c>
      <c r="AA800" s="70">
        <f>'Report Details'!$B$9</f>
        <v>0</v>
      </c>
      <c r="AB800" s="70">
        <f>'Report Details'!$B$10</f>
        <v>0</v>
      </c>
      <c r="AC80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00" s="70">
        <f>'Report Details'!$B$11</f>
        <v>0</v>
      </c>
      <c r="AE800" s="70"/>
      <c r="AF800" s="70"/>
    </row>
    <row r="801" spans="1:32" ht="17.25" x14ac:dyDescent="0.3">
      <c r="A801" s="57"/>
      <c r="B801" s="57"/>
      <c r="C801" s="79"/>
      <c r="D801" s="71"/>
      <c r="E801" s="59"/>
      <c r="F801" s="59"/>
      <c r="G801" s="59"/>
      <c r="H801" s="60"/>
      <c r="I801" s="61"/>
      <c r="J801" s="60"/>
      <c r="K801" s="61"/>
      <c r="L801" s="139">
        <f>Inventory[[#This Row],[Sold - In-Store (Units)]]+Inventory[[#This Row],[Sold - Remotely (Units)]]</f>
        <v>0</v>
      </c>
      <c r="M801" s="141">
        <f>Inventory[[#This Row],[Sold - In-Store (Net Sales $)]]+Inventory[[#This Row],[Sold - Remotely (Net Sales $)]]</f>
        <v>0</v>
      </c>
      <c r="N801" s="60"/>
      <c r="O801" s="60"/>
      <c r="P801" s="60"/>
      <c r="Q801" s="60"/>
      <c r="R801" s="62"/>
      <c r="S801" s="63"/>
      <c r="T80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01" s="65"/>
      <c r="V801" s="66">
        <f>Inventory[[#This Row],[Net Weight/Unit]]*Inventory[[#This Row],[Closing Balance (Units)]]</f>
        <v>0</v>
      </c>
      <c r="W801" s="67">
        <f>Inventory[[#This Row],[Net Weight/Unit]]*Inventory[[#This Row],[Sold - Remotely (Units)]]</f>
        <v>0</v>
      </c>
      <c r="X801" s="67">
        <f>Inventory[[#This Row],[Net Weight/Unit]]*Inventory[[#This Row],[Sold - In-Store (Units)]]</f>
        <v>0</v>
      </c>
      <c r="Y801" s="67">
        <f>Inventory[[#This Row],[Net Weight/Unit]]*Inventory[[#This Row],[Sold - Total (Units)]]</f>
        <v>0</v>
      </c>
      <c r="Z801" s="70">
        <f>'Report Details'!$B$8</f>
        <v>0</v>
      </c>
      <c r="AA801" s="70">
        <f>'Report Details'!$B$9</f>
        <v>0</v>
      </c>
      <c r="AB801" s="70">
        <f>'Report Details'!$B$10</f>
        <v>0</v>
      </c>
      <c r="AC80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01" s="70">
        <f>'Report Details'!$B$11</f>
        <v>0</v>
      </c>
      <c r="AE801" s="70"/>
      <c r="AF801" s="70"/>
    </row>
    <row r="802" spans="1:32" ht="17.25" x14ac:dyDescent="0.3">
      <c r="A802" s="57"/>
      <c r="B802" s="57"/>
      <c r="C802" s="79"/>
      <c r="D802" s="71"/>
      <c r="E802" s="59"/>
      <c r="F802" s="59"/>
      <c r="G802" s="59"/>
      <c r="H802" s="60"/>
      <c r="I802" s="61"/>
      <c r="J802" s="60"/>
      <c r="K802" s="61"/>
      <c r="L802" s="139">
        <f>Inventory[[#This Row],[Sold - In-Store (Units)]]+Inventory[[#This Row],[Sold - Remotely (Units)]]</f>
        <v>0</v>
      </c>
      <c r="M802" s="141">
        <f>Inventory[[#This Row],[Sold - In-Store (Net Sales $)]]+Inventory[[#This Row],[Sold - Remotely (Net Sales $)]]</f>
        <v>0</v>
      </c>
      <c r="N802" s="60"/>
      <c r="O802" s="60"/>
      <c r="P802" s="60"/>
      <c r="Q802" s="60"/>
      <c r="R802" s="62"/>
      <c r="S802" s="63"/>
      <c r="T80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02" s="65"/>
      <c r="V802" s="66">
        <f>Inventory[[#This Row],[Net Weight/Unit]]*Inventory[[#This Row],[Closing Balance (Units)]]</f>
        <v>0</v>
      </c>
      <c r="W802" s="67">
        <f>Inventory[[#This Row],[Net Weight/Unit]]*Inventory[[#This Row],[Sold - Remotely (Units)]]</f>
        <v>0</v>
      </c>
      <c r="X802" s="67">
        <f>Inventory[[#This Row],[Net Weight/Unit]]*Inventory[[#This Row],[Sold - In-Store (Units)]]</f>
        <v>0</v>
      </c>
      <c r="Y802" s="67">
        <f>Inventory[[#This Row],[Net Weight/Unit]]*Inventory[[#This Row],[Sold - Total (Units)]]</f>
        <v>0</v>
      </c>
      <c r="Z802" s="70">
        <f>'Report Details'!$B$8</f>
        <v>0</v>
      </c>
      <c r="AA802" s="70">
        <f>'Report Details'!$B$9</f>
        <v>0</v>
      </c>
      <c r="AB802" s="70">
        <f>'Report Details'!$B$10</f>
        <v>0</v>
      </c>
      <c r="AC80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02" s="70">
        <f>'Report Details'!$B$11</f>
        <v>0</v>
      </c>
      <c r="AE802" s="70"/>
      <c r="AF802" s="70"/>
    </row>
    <row r="803" spans="1:32" ht="17.25" x14ac:dyDescent="0.3">
      <c r="A803" s="57"/>
      <c r="B803" s="57"/>
      <c r="C803" s="79"/>
      <c r="D803" s="71"/>
      <c r="E803" s="59"/>
      <c r="F803" s="59"/>
      <c r="G803" s="59"/>
      <c r="H803" s="60"/>
      <c r="I803" s="61"/>
      <c r="J803" s="60"/>
      <c r="K803" s="61"/>
      <c r="L803" s="139">
        <f>Inventory[[#This Row],[Sold - In-Store (Units)]]+Inventory[[#This Row],[Sold - Remotely (Units)]]</f>
        <v>0</v>
      </c>
      <c r="M803" s="141">
        <f>Inventory[[#This Row],[Sold - In-Store (Net Sales $)]]+Inventory[[#This Row],[Sold - Remotely (Net Sales $)]]</f>
        <v>0</v>
      </c>
      <c r="N803" s="60"/>
      <c r="O803" s="60"/>
      <c r="P803" s="60"/>
      <c r="Q803" s="60"/>
      <c r="R803" s="62"/>
      <c r="S803" s="63"/>
      <c r="T80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03" s="65"/>
      <c r="V803" s="66">
        <f>Inventory[[#This Row],[Net Weight/Unit]]*Inventory[[#This Row],[Closing Balance (Units)]]</f>
        <v>0</v>
      </c>
      <c r="W803" s="67">
        <f>Inventory[[#This Row],[Net Weight/Unit]]*Inventory[[#This Row],[Sold - Remotely (Units)]]</f>
        <v>0</v>
      </c>
      <c r="X803" s="67">
        <f>Inventory[[#This Row],[Net Weight/Unit]]*Inventory[[#This Row],[Sold - In-Store (Units)]]</f>
        <v>0</v>
      </c>
      <c r="Y803" s="67">
        <f>Inventory[[#This Row],[Net Weight/Unit]]*Inventory[[#This Row],[Sold - Total (Units)]]</f>
        <v>0</v>
      </c>
      <c r="Z803" s="70">
        <f>'Report Details'!$B$8</f>
        <v>0</v>
      </c>
      <c r="AA803" s="70">
        <f>'Report Details'!$B$9</f>
        <v>0</v>
      </c>
      <c r="AB803" s="70">
        <f>'Report Details'!$B$10</f>
        <v>0</v>
      </c>
      <c r="AC80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03" s="70">
        <f>'Report Details'!$B$11</f>
        <v>0</v>
      </c>
      <c r="AE803" s="70"/>
      <c r="AF803" s="70"/>
    </row>
    <row r="804" spans="1:32" ht="17.25" x14ac:dyDescent="0.3">
      <c r="A804" s="57"/>
      <c r="B804" s="57"/>
      <c r="C804" s="79"/>
      <c r="D804" s="71"/>
      <c r="E804" s="59"/>
      <c r="F804" s="59"/>
      <c r="G804" s="59"/>
      <c r="H804" s="60"/>
      <c r="I804" s="61"/>
      <c r="J804" s="60"/>
      <c r="K804" s="61"/>
      <c r="L804" s="139">
        <f>Inventory[[#This Row],[Sold - In-Store (Units)]]+Inventory[[#This Row],[Sold - Remotely (Units)]]</f>
        <v>0</v>
      </c>
      <c r="M804" s="141">
        <f>Inventory[[#This Row],[Sold - In-Store (Net Sales $)]]+Inventory[[#This Row],[Sold - Remotely (Net Sales $)]]</f>
        <v>0</v>
      </c>
      <c r="N804" s="60"/>
      <c r="O804" s="60"/>
      <c r="P804" s="60"/>
      <c r="Q804" s="60"/>
      <c r="R804" s="62"/>
      <c r="S804" s="63"/>
      <c r="T80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04" s="65"/>
      <c r="V804" s="66">
        <f>Inventory[[#This Row],[Net Weight/Unit]]*Inventory[[#This Row],[Closing Balance (Units)]]</f>
        <v>0</v>
      </c>
      <c r="W804" s="67">
        <f>Inventory[[#This Row],[Net Weight/Unit]]*Inventory[[#This Row],[Sold - Remotely (Units)]]</f>
        <v>0</v>
      </c>
      <c r="X804" s="67">
        <f>Inventory[[#This Row],[Net Weight/Unit]]*Inventory[[#This Row],[Sold - In-Store (Units)]]</f>
        <v>0</v>
      </c>
      <c r="Y804" s="67">
        <f>Inventory[[#This Row],[Net Weight/Unit]]*Inventory[[#This Row],[Sold - Total (Units)]]</f>
        <v>0</v>
      </c>
      <c r="Z804" s="70">
        <f>'Report Details'!$B$8</f>
        <v>0</v>
      </c>
      <c r="AA804" s="70">
        <f>'Report Details'!$B$9</f>
        <v>0</v>
      </c>
      <c r="AB804" s="70">
        <f>'Report Details'!$B$10</f>
        <v>0</v>
      </c>
      <c r="AC80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04" s="70">
        <f>'Report Details'!$B$11</f>
        <v>0</v>
      </c>
      <c r="AE804" s="70"/>
      <c r="AF804" s="70"/>
    </row>
    <row r="805" spans="1:32" ht="17.25" x14ac:dyDescent="0.3">
      <c r="A805" s="57"/>
      <c r="B805" s="57"/>
      <c r="C805" s="79"/>
      <c r="D805" s="71"/>
      <c r="E805" s="59"/>
      <c r="F805" s="59"/>
      <c r="G805" s="59"/>
      <c r="H805" s="60"/>
      <c r="I805" s="61"/>
      <c r="J805" s="60"/>
      <c r="K805" s="61"/>
      <c r="L805" s="139">
        <f>Inventory[[#This Row],[Sold - In-Store (Units)]]+Inventory[[#This Row],[Sold - Remotely (Units)]]</f>
        <v>0</v>
      </c>
      <c r="M805" s="141">
        <f>Inventory[[#This Row],[Sold - In-Store (Net Sales $)]]+Inventory[[#This Row],[Sold - Remotely (Net Sales $)]]</f>
        <v>0</v>
      </c>
      <c r="N805" s="60"/>
      <c r="O805" s="60"/>
      <c r="P805" s="60"/>
      <c r="Q805" s="60"/>
      <c r="R805" s="62"/>
      <c r="S805" s="63"/>
      <c r="T80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05" s="65"/>
      <c r="V805" s="66">
        <f>Inventory[[#This Row],[Net Weight/Unit]]*Inventory[[#This Row],[Closing Balance (Units)]]</f>
        <v>0</v>
      </c>
      <c r="W805" s="67">
        <f>Inventory[[#This Row],[Net Weight/Unit]]*Inventory[[#This Row],[Sold - Remotely (Units)]]</f>
        <v>0</v>
      </c>
      <c r="X805" s="67">
        <f>Inventory[[#This Row],[Net Weight/Unit]]*Inventory[[#This Row],[Sold - In-Store (Units)]]</f>
        <v>0</v>
      </c>
      <c r="Y805" s="67">
        <f>Inventory[[#This Row],[Net Weight/Unit]]*Inventory[[#This Row],[Sold - Total (Units)]]</f>
        <v>0</v>
      </c>
      <c r="Z805" s="70">
        <f>'Report Details'!$B$8</f>
        <v>0</v>
      </c>
      <c r="AA805" s="70">
        <f>'Report Details'!$B$9</f>
        <v>0</v>
      </c>
      <c r="AB805" s="70">
        <f>'Report Details'!$B$10</f>
        <v>0</v>
      </c>
      <c r="AC80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05" s="70">
        <f>'Report Details'!$B$11</f>
        <v>0</v>
      </c>
      <c r="AE805" s="70"/>
      <c r="AF805" s="70"/>
    </row>
    <row r="806" spans="1:32" ht="17.25" x14ac:dyDescent="0.3">
      <c r="A806" s="57"/>
      <c r="B806" s="57"/>
      <c r="C806" s="79"/>
      <c r="D806" s="71"/>
      <c r="E806" s="59"/>
      <c r="F806" s="59"/>
      <c r="G806" s="59"/>
      <c r="H806" s="60"/>
      <c r="I806" s="61"/>
      <c r="J806" s="60"/>
      <c r="K806" s="61"/>
      <c r="L806" s="139">
        <f>Inventory[[#This Row],[Sold - In-Store (Units)]]+Inventory[[#This Row],[Sold - Remotely (Units)]]</f>
        <v>0</v>
      </c>
      <c r="M806" s="141">
        <f>Inventory[[#This Row],[Sold - In-Store (Net Sales $)]]+Inventory[[#This Row],[Sold - Remotely (Net Sales $)]]</f>
        <v>0</v>
      </c>
      <c r="N806" s="60"/>
      <c r="O806" s="60"/>
      <c r="P806" s="60"/>
      <c r="Q806" s="60"/>
      <c r="R806" s="62"/>
      <c r="S806" s="63"/>
      <c r="T80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06" s="65"/>
      <c r="V806" s="66">
        <f>Inventory[[#This Row],[Net Weight/Unit]]*Inventory[[#This Row],[Closing Balance (Units)]]</f>
        <v>0</v>
      </c>
      <c r="W806" s="67">
        <f>Inventory[[#This Row],[Net Weight/Unit]]*Inventory[[#This Row],[Sold - Remotely (Units)]]</f>
        <v>0</v>
      </c>
      <c r="X806" s="67">
        <f>Inventory[[#This Row],[Net Weight/Unit]]*Inventory[[#This Row],[Sold - In-Store (Units)]]</f>
        <v>0</v>
      </c>
      <c r="Y806" s="67">
        <f>Inventory[[#This Row],[Net Weight/Unit]]*Inventory[[#This Row],[Sold - Total (Units)]]</f>
        <v>0</v>
      </c>
      <c r="Z806" s="70">
        <f>'Report Details'!$B$8</f>
        <v>0</v>
      </c>
      <c r="AA806" s="70">
        <f>'Report Details'!$B$9</f>
        <v>0</v>
      </c>
      <c r="AB806" s="70">
        <f>'Report Details'!$B$10</f>
        <v>0</v>
      </c>
      <c r="AC80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06" s="70">
        <f>'Report Details'!$B$11</f>
        <v>0</v>
      </c>
      <c r="AE806" s="70"/>
      <c r="AF806" s="70"/>
    </row>
    <row r="807" spans="1:32" ht="17.25" x14ac:dyDescent="0.3">
      <c r="A807" s="57"/>
      <c r="B807" s="57"/>
      <c r="C807" s="79"/>
      <c r="D807" s="71"/>
      <c r="E807" s="59"/>
      <c r="F807" s="59"/>
      <c r="G807" s="59"/>
      <c r="H807" s="60"/>
      <c r="I807" s="61"/>
      <c r="J807" s="60"/>
      <c r="K807" s="61"/>
      <c r="L807" s="139">
        <f>Inventory[[#This Row],[Sold - In-Store (Units)]]+Inventory[[#This Row],[Sold - Remotely (Units)]]</f>
        <v>0</v>
      </c>
      <c r="M807" s="141">
        <f>Inventory[[#This Row],[Sold - In-Store (Net Sales $)]]+Inventory[[#This Row],[Sold - Remotely (Net Sales $)]]</f>
        <v>0</v>
      </c>
      <c r="N807" s="60"/>
      <c r="O807" s="60"/>
      <c r="P807" s="60"/>
      <c r="Q807" s="60"/>
      <c r="R807" s="62"/>
      <c r="S807" s="63"/>
      <c r="T80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07" s="65"/>
      <c r="V807" s="66">
        <f>Inventory[[#This Row],[Net Weight/Unit]]*Inventory[[#This Row],[Closing Balance (Units)]]</f>
        <v>0</v>
      </c>
      <c r="W807" s="67">
        <f>Inventory[[#This Row],[Net Weight/Unit]]*Inventory[[#This Row],[Sold - Remotely (Units)]]</f>
        <v>0</v>
      </c>
      <c r="X807" s="67">
        <f>Inventory[[#This Row],[Net Weight/Unit]]*Inventory[[#This Row],[Sold - In-Store (Units)]]</f>
        <v>0</v>
      </c>
      <c r="Y807" s="67">
        <f>Inventory[[#This Row],[Net Weight/Unit]]*Inventory[[#This Row],[Sold - Total (Units)]]</f>
        <v>0</v>
      </c>
      <c r="Z807" s="70">
        <f>'Report Details'!$B$8</f>
        <v>0</v>
      </c>
      <c r="AA807" s="70">
        <f>'Report Details'!$B$9</f>
        <v>0</v>
      </c>
      <c r="AB807" s="70">
        <f>'Report Details'!$B$10</f>
        <v>0</v>
      </c>
      <c r="AC80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07" s="70">
        <f>'Report Details'!$B$11</f>
        <v>0</v>
      </c>
      <c r="AE807" s="70"/>
      <c r="AF807" s="70"/>
    </row>
    <row r="808" spans="1:32" ht="17.25" x14ac:dyDescent="0.3">
      <c r="A808" s="57"/>
      <c r="B808" s="57"/>
      <c r="C808" s="79"/>
      <c r="D808" s="71"/>
      <c r="E808" s="59"/>
      <c r="F808" s="59"/>
      <c r="G808" s="59"/>
      <c r="H808" s="60"/>
      <c r="I808" s="61"/>
      <c r="J808" s="60"/>
      <c r="K808" s="61"/>
      <c r="L808" s="139">
        <f>Inventory[[#This Row],[Sold - In-Store (Units)]]+Inventory[[#This Row],[Sold - Remotely (Units)]]</f>
        <v>0</v>
      </c>
      <c r="M808" s="141">
        <f>Inventory[[#This Row],[Sold - In-Store (Net Sales $)]]+Inventory[[#This Row],[Sold - Remotely (Net Sales $)]]</f>
        <v>0</v>
      </c>
      <c r="N808" s="60"/>
      <c r="O808" s="60"/>
      <c r="P808" s="60"/>
      <c r="Q808" s="60"/>
      <c r="R808" s="62"/>
      <c r="S808" s="63"/>
      <c r="T80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08" s="65"/>
      <c r="V808" s="66">
        <f>Inventory[[#This Row],[Net Weight/Unit]]*Inventory[[#This Row],[Closing Balance (Units)]]</f>
        <v>0</v>
      </c>
      <c r="W808" s="67">
        <f>Inventory[[#This Row],[Net Weight/Unit]]*Inventory[[#This Row],[Sold - Remotely (Units)]]</f>
        <v>0</v>
      </c>
      <c r="X808" s="67">
        <f>Inventory[[#This Row],[Net Weight/Unit]]*Inventory[[#This Row],[Sold - In-Store (Units)]]</f>
        <v>0</v>
      </c>
      <c r="Y808" s="67">
        <f>Inventory[[#This Row],[Net Weight/Unit]]*Inventory[[#This Row],[Sold - Total (Units)]]</f>
        <v>0</v>
      </c>
      <c r="Z808" s="70">
        <f>'Report Details'!$B$8</f>
        <v>0</v>
      </c>
      <c r="AA808" s="70">
        <f>'Report Details'!$B$9</f>
        <v>0</v>
      </c>
      <c r="AB808" s="70">
        <f>'Report Details'!$B$10</f>
        <v>0</v>
      </c>
      <c r="AC80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08" s="70">
        <f>'Report Details'!$B$11</f>
        <v>0</v>
      </c>
      <c r="AE808" s="70"/>
      <c r="AF808" s="70"/>
    </row>
    <row r="809" spans="1:32" ht="17.25" x14ac:dyDescent="0.3">
      <c r="A809" s="57"/>
      <c r="B809" s="57"/>
      <c r="C809" s="79"/>
      <c r="D809" s="71"/>
      <c r="E809" s="59"/>
      <c r="F809" s="59"/>
      <c r="G809" s="59"/>
      <c r="H809" s="60"/>
      <c r="I809" s="61"/>
      <c r="J809" s="60"/>
      <c r="K809" s="61"/>
      <c r="L809" s="139">
        <f>Inventory[[#This Row],[Sold - In-Store (Units)]]+Inventory[[#This Row],[Sold - Remotely (Units)]]</f>
        <v>0</v>
      </c>
      <c r="M809" s="141">
        <f>Inventory[[#This Row],[Sold - In-Store (Net Sales $)]]+Inventory[[#This Row],[Sold - Remotely (Net Sales $)]]</f>
        <v>0</v>
      </c>
      <c r="N809" s="60"/>
      <c r="O809" s="60"/>
      <c r="P809" s="60"/>
      <c r="Q809" s="60"/>
      <c r="R809" s="62"/>
      <c r="S809" s="63"/>
      <c r="T80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09" s="65"/>
      <c r="V809" s="66">
        <f>Inventory[[#This Row],[Net Weight/Unit]]*Inventory[[#This Row],[Closing Balance (Units)]]</f>
        <v>0</v>
      </c>
      <c r="W809" s="67">
        <f>Inventory[[#This Row],[Net Weight/Unit]]*Inventory[[#This Row],[Sold - Remotely (Units)]]</f>
        <v>0</v>
      </c>
      <c r="X809" s="67">
        <f>Inventory[[#This Row],[Net Weight/Unit]]*Inventory[[#This Row],[Sold - In-Store (Units)]]</f>
        <v>0</v>
      </c>
      <c r="Y809" s="67">
        <f>Inventory[[#This Row],[Net Weight/Unit]]*Inventory[[#This Row],[Sold - Total (Units)]]</f>
        <v>0</v>
      </c>
      <c r="Z809" s="70">
        <f>'Report Details'!$B$8</f>
        <v>0</v>
      </c>
      <c r="AA809" s="70">
        <f>'Report Details'!$B$9</f>
        <v>0</v>
      </c>
      <c r="AB809" s="70">
        <f>'Report Details'!$B$10</f>
        <v>0</v>
      </c>
      <c r="AC80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09" s="70">
        <f>'Report Details'!$B$11</f>
        <v>0</v>
      </c>
      <c r="AE809" s="70"/>
      <c r="AF809" s="70"/>
    </row>
    <row r="810" spans="1:32" ht="17.25" x14ac:dyDescent="0.3">
      <c r="A810" s="57"/>
      <c r="B810" s="57"/>
      <c r="C810" s="79"/>
      <c r="D810" s="71"/>
      <c r="E810" s="59"/>
      <c r="F810" s="59"/>
      <c r="G810" s="59"/>
      <c r="H810" s="60"/>
      <c r="I810" s="61"/>
      <c r="J810" s="60"/>
      <c r="K810" s="61"/>
      <c r="L810" s="139">
        <f>Inventory[[#This Row],[Sold - In-Store (Units)]]+Inventory[[#This Row],[Sold - Remotely (Units)]]</f>
        <v>0</v>
      </c>
      <c r="M810" s="141">
        <f>Inventory[[#This Row],[Sold - In-Store (Net Sales $)]]+Inventory[[#This Row],[Sold - Remotely (Net Sales $)]]</f>
        <v>0</v>
      </c>
      <c r="N810" s="60"/>
      <c r="O810" s="60"/>
      <c r="P810" s="60"/>
      <c r="Q810" s="60"/>
      <c r="R810" s="62"/>
      <c r="S810" s="63"/>
      <c r="T81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10" s="65"/>
      <c r="V810" s="66">
        <f>Inventory[[#This Row],[Net Weight/Unit]]*Inventory[[#This Row],[Closing Balance (Units)]]</f>
        <v>0</v>
      </c>
      <c r="W810" s="67">
        <f>Inventory[[#This Row],[Net Weight/Unit]]*Inventory[[#This Row],[Sold - Remotely (Units)]]</f>
        <v>0</v>
      </c>
      <c r="X810" s="67">
        <f>Inventory[[#This Row],[Net Weight/Unit]]*Inventory[[#This Row],[Sold - In-Store (Units)]]</f>
        <v>0</v>
      </c>
      <c r="Y810" s="67">
        <f>Inventory[[#This Row],[Net Weight/Unit]]*Inventory[[#This Row],[Sold - Total (Units)]]</f>
        <v>0</v>
      </c>
      <c r="Z810" s="70">
        <f>'Report Details'!$B$8</f>
        <v>0</v>
      </c>
      <c r="AA810" s="70">
        <f>'Report Details'!$B$9</f>
        <v>0</v>
      </c>
      <c r="AB810" s="70">
        <f>'Report Details'!$B$10</f>
        <v>0</v>
      </c>
      <c r="AC81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10" s="70">
        <f>'Report Details'!$B$11</f>
        <v>0</v>
      </c>
      <c r="AE810" s="70"/>
      <c r="AF810" s="70"/>
    </row>
    <row r="811" spans="1:32" ht="17.25" x14ac:dyDescent="0.3">
      <c r="A811" s="57"/>
      <c r="B811" s="57"/>
      <c r="C811" s="79"/>
      <c r="D811" s="71"/>
      <c r="E811" s="59"/>
      <c r="F811" s="59"/>
      <c r="G811" s="59"/>
      <c r="H811" s="60"/>
      <c r="I811" s="61"/>
      <c r="J811" s="60"/>
      <c r="K811" s="61"/>
      <c r="L811" s="139">
        <f>Inventory[[#This Row],[Sold - In-Store (Units)]]+Inventory[[#This Row],[Sold - Remotely (Units)]]</f>
        <v>0</v>
      </c>
      <c r="M811" s="141">
        <f>Inventory[[#This Row],[Sold - In-Store (Net Sales $)]]+Inventory[[#This Row],[Sold - Remotely (Net Sales $)]]</f>
        <v>0</v>
      </c>
      <c r="N811" s="60"/>
      <c r="O811" s="60"/>
      <c r="P811" s="60"/>
      <c r="Q811" s="60"/>
      <c r="R811" s="62"/>
      <c r="S811" s="63"/>
      <c r="T81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11" s="65"/>
      <c r="V811" s="66">
        <f>Inventory[[#This Row],[Net Weight/Unit]]*Inventory[[#This Row],[Closing Balance (Units)]]</f>
        <v>0</v>
      </c>
      <c r="W811" s="67">
        <f>Inventory[[#This Row],[Net Weight/Unit]]*Inventory[[#This Row],[Sold - Remotely (Units)]]</f>
        <v>0</v>
      </c>
      <c r="X811" s="67">
        <f>Inventory[[#This Row],[Net Weight/Unit]]*Inventory[[#This Row],[Sold - In-Store (Units)]]</f>
        <v>0</v>
      </c>
      <c r="Y811" s="67">
        <f>Inventory[[#This Row],[Net Weight/Unit]]*Inventory[[#This Row],[Sold - Total (Units)]]</f>
        <v>0</v>
      </c>
      <c r="Z811" s="70">
        <f>'Report Details'!$B$8</f>
        <v>0</v>
      </c>
      <c r="AA811" s="70">
        <f>'Report Details'!$B$9</f>
        <v>0</v>
      </c>
      <c r="AB811" s="70">
        <f>'Report Details'!$B$10</f>
        <v>0</v>
      </c>
      <c r="AC81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11" s="70">
        <f>'Report Details'!$B$11</f>
        <v>0</v>
      </c>
      <c r="AE811" s="70"/>
      <c r="AF811" s="70"/>
    </row>
    <row r="812" spans="1:32" ht="17.25" x14ac:dyDescent="0.3">
      <c r="A812" s="57"/>
      <c r="B812" s="57"/>
      <c r="C812" s="79"/>
      <c r="D812" s="71"/>
      <c r="E812" s="59"/>
      <c r="F812" s="59"/>
      <c r="G812" s="59"/>
      <c r="H812" s="60"/>
      <c r="I812" s="61"/>
      <c r="J812" s="60"/>
      <c r="K812" s="61"/>
      <c r="L812" s="139">
        <f>Inventory[[#This Row],[Sold - In-Store (Units)]]+Inventory[[#This Row],[Sold - Remotely (Units)]]</f>
        <v>0</v>
      </c>
      <c r="M812" s="141">
        <f>Inventory[[#This Row],[Sold - In-Store (Net Sales $)]]+Inventory[[#This Row],[Sold - Remotely (Net Sales $)]]</f>
        <v>0</v>
      </c>
      <c r="N812" s="60"/>
      <c r="O812" s="60"/>
      <c r="P812" s="60"/>
      <c r="Q812" s="60"/>
      <c r="R812" s="62"/>
      <c r="S812" s="63"/>
      <c r="T81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12" s="65"/>
      <c r="V812" s="66">
        <f>Inventory[[#This Row],[Net Weight/Unit]]*Inventory[[#This Row],[Closing Balance (Units)]]</f>
        <v>0</v>
      </c>
      <c r="W812" s="67">
        <f>Inventory[[#This Row],[Net Weight/Unit]]*Inventory[[#This Row],[Sold - Remotely (Units)]]</f>
        <v>0</v>
      </c>
      <c r="X812" s="67">
        <f>Inventory[[#This Row],[Net Weight/Unit]]*Inventory[[#This Row],[Sold - In-Store (Units)]]</f>
        <v>0</v>
      </c>
      <c r="Y812" s="67">
        <f>Inventory[[#This Row],[Net Weight/Unit]]*Inventory[[#This Row],[Sold - Total (Units)]]</f>
        <v>0</v>
      </c>
      <c r="Z812" s="70">
        <f>'Report Details'!$B$8</f>
        <v>0</v>
      </c>
      <c r="AA812" s="70">
        <f>'Report Details'!$B$9</f>
        <v>0</v>
      </c>
      <c r="AB812" s="70">
        <f>'Report Details'!$B$10</f>
        <v>0</v>
      </c>
      <c r="AC81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12" s="70">
        <f>'Report Details'!$B$11</f>
        <v>0</v>
      </c>
      <c r="AE812" s="70"/>
      <c r="AF812" s="70"/>
    </row>
    <row r="813" spans="1:32" ht="17.25" x14ac:dyDescent="0.3">
      <c r="A813" s="57"/>
      <c r="B813" s="57"/>
      <c r="C813" s="79"/>
      <c r="D813" s="71"/>
      <c r="E813" s="59"/>
      <c r="F813" s="59"/>
      <c r="G813" s="59"/>
      <c r="H813" s="60"/>
      <c r="I813" s="61"/>
      <c r="J813" s="60"/>
      <c r="K813" s="61"/>
      <c r="L813" s="139">
        <f>Inventory[[#This Row],[Sold - In-Store (Units)]]+Inventory[[#This Row],[Sold - Remotely (Units)]]</f>
        <v>0</v>
      </c>
      <c r="M813" s="141">
        <f>Inventory[[#This Row],[Sold - In-Store (Net Sales $)]]+Inventory[[#This Row],[Sold - Remotely (Net Sales $)]]</f>
        <v>0</v>
      </c>
      <c r="N813" s="60"/>
      <c r="O813" s="60"/>
      <c r="P813" s="60"/>
      <c r="Q813" s="60"/>
      <c r="R813" s="62"/>
      <c r="S813" s="63"/>
      <c r="T81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13" s="65"/>
      <c r="V813" s="66">
        <f>Inventory[[#This Row],[Net Weight/Unit]]*Inventory[[#This Row],[Closing Balance (Units)]]</f>
        <v>0</v>
      </c>
      <c r="W813" s="67">
        <f>Inventory[[#This Row],[Net Weight/Unit]]*Inventory[[#This Row],[Sold - Remotely (Units)]]</f>
        <v>0</v>
      </c>
      <c r="X813" s="67">
        <f>Inventory[[#This Row],[Net Weight/Unit]]*Inventory[[#This Row],[Sold - In-Store (Units)]]</f>
        <v>0</v>
      </c>
      <c r="Y813" s="67">
        <f>Inventory[[#This Row],[Net Weight/Unit]]*Inventory[[#This Row],[Sold - Total (Units)]]</f>
        <v>0</v>
      </c>
      <c r="Z813" s="70">
        <f>'Report Details'!$B$8</f>
        <v>0</v>
      </c>
      <c r="AA813" s="70">
        <f>'Report Details'!$B$9</f>
        <v>0</v>
      </c>
      <c r="AB813" s="70">
        <f>'Report Details'!$B$10</f>
        <v>0</v>
      </c>
      <c r="AC81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13" s="70">
        <f>'Report Details'!$B$11</f>
        <v>0</v>
      </c>
      <c r="AE813" s="70"/>
      <c r="AF813" s="70"/>
    </row>
    <row r="814" spans="1:32" ht="17.25" x14ac:dyDescent="0.3">
      <c r="A814" s="57"/>
      <c r="B814" s="57"/>
      <c r="C814" s="79"/>
      <c r="D814" s="71"/>
      <c r="E814" s="59"/>
      <c r="F814" s="59"/>
      <c r="G814" s="59"/>
      <c r="H814" s="60"/>
      <c r="I814" s="61"/>
      <c r="J814" s="60"/>
      <c r="K814" s="61"/>
      <c r="L814" s="139">
        <f>Inventory[[#This Row],[Sold - In-Store (Units)]]+Inventory[[#This Row],[Sold - Remotely (Units)]]</f>
        <v>0</v>
      </c>
      <c r="M814" s="141">
        <f>Inventory[[#This Row],[Sold - In-Store (Net Sales $)]]+Inventory[[#This Row],[Sold - Remotely (Net Sales $)]]</f>
        <v>0</v>
      </c>
      <c r="N814" s="60"/>
      <c r="O814" s="60"/>
      <c r="P814" s="60"/>
      <c r="Q814" s="60"/>
      <c r="R814" s="62"/>
      <c r="S814" s="63"/>
      <c r="T81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14" s="65"/>
      <c r="V814" s="66">
        <f>Inventory[[#This Row],[Net Weight/Unit]]*Inventory[[#This Row],[Closing Balance (Units)]]</f>
        <v>0</v>
      </c>
      <c r="W814" s="67">
        <f>Inventory[[#This Row],[Net Weight/Unit]]*Inventory[[#This Row],[Sold - Remotely (Units)]]</f>
        <v>0</v>
      </c>
      <c r="X814" s="67">
        <f>Inventory[[#This Row],[Net Weight/Unit]]*Inventory[[#This Row],[Sold - In-Store (Units)]]</f>
        <v>0</v>
      </c>
      <c r="Y814" s="67">
        <f>Inventory[[#This Row],[Net Weight/Unit]]*Inventory[[#This Row],[Sold - Total (Units)]]</f>
        <v>0</v>
      </c>
      <c r="Z814" s="70">
        <f>'Report Details'!$B$8</f>
        <v>0</v>
      </c>
      <c r="AA814" s="70">
        <f>'Report Details'!$B$9</f>
        <v>0</v>
      </c>
      <c r="AB814" s="70">
        <f>'Report Details'!$B$10</f>
        <v>0</v>
      </c>
      <c r="AC81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14" s="70">
        <f>'Report Details'!$B$11</f>
        <v>0</v>
      </c>
      <c r="AE814" s="70"/>
      <c r="AF814" s="70"/>
    </row>
    <row r="815" spans="1:32" ht="17.25" x14ac:dyDescent="0.3">
      <c r="A815" s="57"/>
      <c r="B815" s="57"/>
      <c r="C815" s="79"/>
      <c r="D815" s="71"/>
      <c r="E815" s="59"/>
      <c r="F815" s="59"/>
      <c r="G815" s="59"/>
      <c r="H815" s="60"/>
      <c r="I815" s="61"/>
      <c r="J815" s="60"/>
      <c r="K815" s="61"/>
      <c r="L815" s="139">
        <f>Inventory[[#This Row],[Sold - In-Store (Units)]]+Inventory[[#This Row],[Sold - Remotely (Units)]]</f>
        <v>0</v>
      </c>
      <c r="M815" s="141">
        <f>Inventory[[#This Row],[Sold - In-Store (Net Sales $)]]+Inventory[[#This Row],[Sold - Remotely (Net Sales $)]]</f>
        <v>0</v>
      </c>
      <c r="N815" s="60"/>
      <c r="O815" s="60"/>
      <c r="P815" s="60"/>
      <c r="Q815" s="60"/>
      <c r="R815" s="62"/>
      <c r="S815" s="63"/>
      <c r="T81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15" s="65"/>
      <c r="V815" s="66">
        <f>Inventory[[#This Row],[Net Weight/Unit]]*Inventory[[#This Row],[Closing Balance (Units)]]</f>
        <v>0</v>
      </c>
      <c r="W815" s="67">
        <f>Inventory[[#This Row],[Net Weight/Unit]]*Inventory[[#This Row],[Sold - Remotely (Units)]]</f>
        <v>0</v>
      </c>
      <c r="X815" s="67">
        <f>Inventory[[#This Row],[Net Weight/Unit]]*Inventory[[#This Row],[Sold - In-Store (Units)]]</f>
        <v>0</v>
      </c>
      <c r="Y815" s="67">
        <f>Inventory[[#This Row],[Net Weight/Unit]]*Inventory[[#This Row],[Sold - Total (Units)]]</f>
        <v>0</v>
      </c>
      <c r="Z815" s="70">
        <f>'Report Details'!$B$8</f>
        <v>0</v>
      </c>
      <c r="AA815" s="70">
        <f>'Report Details'!$B$9</f>
        <v>0</v>
      </c>
      <c r="AB815" s="70">
        <f>'Report Details'!$B$10</f>
        <v>0</v>
      </c>
      <c r="AC81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15" s="70">
        <f>'Report Details'!$B$11</f>
        <v>0</v>
      </c>
      <c r="AE815" s="70"/>
      <c r="AF815" s="70"/>
    </row>
    <row r="816" spans="1:32" ht="17.25" x14ac:dyDescent="0.3">
      <c r="A816" s="57"/>
      <c r="B816" s="57"/>
      <c r="C816" s="79"/>
      <c r="D816" s="71"/>
      <c r="E816" s="59"/>
      <c r="F816" s="59"/>
      <c r="G816" s="59"/>
      <c r="H816" s="60"/>
      <c r="I816" s="61"/>
      <c r="J816" s="60"/>
      <c r="K816" s="61"/>
      <c r="L816" s="139">
        <f>Inventory[[#This Row],[Sold - In-Store (Units)]]+Inventory[[#This Row],[Sold - Remotely (Units)]]</f>
        <v>0</v>
      </c>
      <c r="M816" s="141">
        <f>Inventory[[#This Row],[Sold - In-Store (Net Sales $)]]+Inventory[[#This Row],[Sold - Remotely (Net Sales $)]]</f>
        <v>0</v>
      </c>
      <c r="N816" s="60"/>
      <c r="O816" s="60"/>
      <c r="P816" s="60"/>
      <c r="Q816" s="60"/>
      <c r="R816" s="62"/>
      <c r="S816" s="63"/>
      <c r="T81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16" s="65"/>
      <c r="V816" s="66">
        <f>Inventory[[#This Row],[Net Weight/Unit]]*Inventory[[#This Row],[Closing Balance (Units)]]</f>
        <v>0</v>
      </c>
      <c r="W816" s="67">
        <f>Inventory[[#This Row],[Net Weight/Unit]]*Inventory[[#This Row],[Sold - Remotely (Units)]]</f>
        <v>0</v>
      </c>
      <c r="X816" s="67">
        <f>Inventory[[#This Row],[Net Weight/Unit]]*Inventory[[#This Row],[Sold - In-Store (Units)]]</f>
        <v>0</v>
      </c>
      <c r="Y816" s="67">
        <f>Inventory[[#This Row],[Net Weight/Unit]]*Inventory[[#This Row],[Sold - Total (Units)]]</f>
        <v>0</v>
      </c>
      <c r="Z816" s="70">
        <f>'Report Details'!$B$8</f>
        <v>0</v>
      </c>
      <c r="AA816" s="70">
        <f>'Report Details'!$B$9</f>
        <v>0</v>
      </c>
      <c r="AB816" s="70">
        <f>'Report Details'!$B$10</f>
        <v>0</v>
      </c>
      <c r="AC81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16" s="70">
        <f>'Report Details'!$B$11</f>
        <v>0</v>
      </c>
      <c r="AE816" s="70"/>
      <c r="AF816" s="70"/>
    </row>
    <row r="817" spans="1:32" ht="17.25" x14ac:dyDescent="0.3">
      <c r="A817" s="57"/>
      <c r="B817" s="57"/>
      <c r="C817" s="79"/>
      <c r="D817" s="71"/>
      <c r="E817" s="59"/>
      <c r="F817" s="59"/>
      <c r="G817" s="59"/>
      <c r="H817" s="60"/>
      <c r="I817" s="61"/>
      <c r="J817" s="60"/>
      <c r="K817" s="61"/>
      <c r="L817" s="139">
        <f>Inventory[[#This Row],[Sold - In-Store (Units)]]+Inventory[[#This Row],[Sold - Remotely (Units)]]</f>
        <v>0</v>
      </c>
      <c r="M817" s="141">
        <f>Inventory[[#This Row],[Sold - In-Store (Net Sales $)]]+Inventory[[#This Row],[Sold - Remotely (Net Sales $)]]</f>
        <v>0</v>
      </c>
      <c r="N817" s="60"/>
      <c r="O817" s="60"/>
      <c r="P817" s="60"/>
      <c r="Q817" s="60"/>
      <c r="R817" s="62"/>
      <c r="S817" s="63"/>
      <c r="T81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17" s="65"/>
      <c r="V817" s="66">
        <f>Inventory[[#This Row],[Net Weight/Unit]]*Inventory[[#This Row],[Closing Balance (Units)]]</f>
        <v>0</v>
      </c>
      <c r="W817" s="67">
        <f>Inventory[[#This Row],[Net Weight/Unit]]*Inventory[[#This Row],[Sold - Remotely (Units)]]</f>
        <v>0</v>
      </c>
      <c r="X817" s="67">
        <f>Inventory[[#This Row],[Net Weight/Unit]]*Inventory[[#This Row],[Sold - In-Store (Units)]]</f>
        <v>0</v>
      </c>
      <c r="Y817" s="67">
        <f>Inventory[[#This Row],[Net Weight/Unit]]*Inventory[[#This Row],[Sold - Total (Units)]]</f>
        <v>0</v>
      </c>
      <c r="Z817" s="70">
        <f>'Report Details'!$B$8</f>
        <v>0</v>
      </c>
      <c r="AA817" s="70">
        <f>'Report Details'!$B$9</f>
        <v>0</v>
      </c>
      <c r="AB817" s="70">
        <f>'Report Details'!$B$10</f>
        <v>0</v>
      </c>
      <c r="AC81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17" s="70">
        <f>'Report Details'!$B$11</f>
        <v>0</v>
      </c>
      <c r="AE817" s="70"/>
      <c r="AF817" s="70"/>
    </row>
    <row r="818" spans="1:32" ht="17.25" x14ac:dyDescent="0.3">
      <c r="A818" s="57"/>
      <c r="B818" s="57"/>
      <c r="C818" s="79"/>
      <c r="D818" s="71"/>
      <c r="E818" s="59"/>
      <c r="F818" s="59"/>
      <c r="G818" s="59"/>
      <c r="H818" s="60"/>
      <c r="I818" s="61"/>
      <c r="J818" s="60"/>
      <c r="K818" s="61"/>
      <c r="L818" s="139">
        <f>Inventory[[#This Row],[Sold - In-Store (Units)]]+Inventory[[#This Row],[Sold - Remotely (Units)]]</f>
        <v>0</v>
      </c>
      <c r="M818" s="141">
        <f>Inventory[[#This Row],[Sold - In-Store (Net Sales $)]]+Inventory[[#This Row],[Sold - Remotely (Net Sales $)]]</f>
        <v>0</v>
      </c>
      <c r="N818" s="60"/>
      <c r="O818" s="60"/>
      <c r="P818" s="60"/>
      <c r="Q818" s="60"/>
      <c r="R818" s="62"/>
      <c r="S818" s="63"/>
      <c r="T81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18" s="65"/>
      <c r="V818" s="66">
        <f>Inventory[[#This Row],[Net Weight/Unit]]*Inventory[[#This Row],[Closing Balance (Units)]]</f>
        <v>0</v>
      </c>
      <c r="W818" s="67">
        <f>Inventory[[#This Row],[Net Weight/Unit]]*Inventory[[#This Row],[Sold - Remotely (Units)]]</f>
        <v>0</v>
      </c>
      <c r="X818" s="67">
        <f>Inventory[[#This Row],[Net Weight/Unit]]*Inventory[[#This Row],[Sold - In-Store (Units)]]</f>
        <v>0</v>
      </c>
      <c r="Y818" s="67">
        <f>Inventory[[#This Row],[Net Weight/Unit]]*Inventory[[#This Row],[Sold - Total (Units)]]</f>
        <v>0</v>
      </c>
      <c r="Z818" s="70">
        <f>'Report Details'!$B$8</f>
        <v>0</v>
      </c>
      <c r="AA818" s="70">
        <f>'Report Details'!$B$9</f>
        <v>0</v>
      </c>
      <c r="AB818" s="70">
        <f>'Report Details'!$B$10</f>
        <v>0</v>
      </c>
      <c r="AC81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18" s="70">
        <f>'Report Details'!$B$11</f>
        <v>0</v>
      </c>
      <c r="AE818" s="70"/>
      <c r="AF818" s="70"/>
    </row>
    <row r="819" spans="1:32" ht="17.25" x14ac:dyDescent="0.3">
      <c r="A819" s="57"/>
      <c r="B819" s="57"/>
      <c r="C819" s="79"/>
      <c r="D819" s="71"/>
      <c r="E819" s="59"/>
      <c r="F819" s="59"/>
      <c r="G819" s="59"/>
      <c r="H819" s="60"/>
      <c r="I819" s="61"/>
      <c r="J819" s="60"/>
      <c r="K819" s="61"/>
      <c r="L819" s="139">
        <f>Inventory[[#This Row],[Sold - In-Store (Units)]]+Inventory[[#This Row],[Sold - Remotely (Units)]]</f>
        <v>0</v>
      </c>
      <c r="M819" s="141">
        <f>Inventory[[#This Row],[Sold - In-Store (Net Sales $)]]+Inventory[[#This Row],[Sold - Remotely (Net Sales $)]]</f>
        <v>0</v>
      </c>
      <c r="N819" s="60"/>
      <c r="O819" s="60"/>
      <c r="P819" s="60"/>
      <c r="Q819" s="60"/>
      <c r="R819" s="62"/>
      <c r="S819" s="63"/>
      <c r="T81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19" s="65"/>
      <c r="V819" s="66">
        <f>Inventory[[#This Row],[Net Weight/Unit]]*Inventory[[#This Row],[Closing Balance (Units)]]</f>
        <v>0</v>
      </c>
      <c r="W819" s="67">
        <f>Inventory[[#This Row],[Net Weight/Unit]]*Inventory[[#This Row],[Sold - Remotely (Units)]]</f>
        <v>0</v>
      </c>
      <c r="X819" s="67">
        <f>Inventory[[#This Row],[Net Weight/Unit]]*Inventory[[#This Row],[Sold - In-Store (Units)]]</f>
        <v>0</v>
      </c>
      <c r="Y819" s="67">
        <f>Inventory[[#This Row],[Net Weight/Unit]]*Inventory[[#This Row],[Sold - Total (Units)]]</f>
        <v>0</v>
      </c>
      <c r="Z819" s="70">
        <f>'Report Details'!$B$8</f>
        <v>0</v>
      </c>
      <c r="AA819" s="70">
        <f>'Report Details'!$B$9</f>
        <v>0</v>
      </c>
      <c r="AB819" s="70">
        <f>'Report Details'!$B$10</f>
        <v>0</v>
      </c>
      <c r="AC81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19" s="70">
        <f>'Report Details'!$B$11</f>
        <v>0</v>
      </c>
      <c r="AE819" s="70"/>
      <c r="AF819" s="70"/>
    </row>
    <row r="820" spans="1:32" ht="17.25" x14ac:dyDescent="0.3">
      <c r="A820" s="57"/>
      <c r="B820" s="57"/>
      <c r="C820" s="79"/>
      <c r="D820" s="71"/>
      <c r="E820" s="59"/>
      <c r="F820" s="59"/>
      <c r="G820" s="59"/>
      <c r="H820" s="60"/>
      <c r="I820" s="61"/>
      <c r="J820" s="60"/>
      <c r="K820" s="61"/>
      <c r="L820" s="139">
        <f>Inventory[[#This Row],[Sold - In-Store (Units)]]+Inventory[[#This Row],[Sold - Remotely (Units)]]</f>
        <v>0</v>
      </c>
      <c r="M820" s="141">
        <f>Inventory[[#This Row],[Sold - In-Store (Net Sales $)]]+Inventory[[#This Row],[Sold - Remotely (Net Sales $)]]</f>
        <v>0</v>
      </c>
      <c r="N820" s="60"/>
      <c r="O820" s="60"/>
      <c r="P820" s="60"/>
      <c r="Q820" s="60"/>
      <c r="R820" s="62"/>
      <c r="S820" s="63"/>
      <c r="T82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20" s="65"/>
      <c r="V820" s="66">
        <f>Inventory[[#This Row],[Net Weight/Unit]]*Inventory[[#This Row],[Closing Balance (Units)]]</f>
        <v>0</v>
      </c>
      <c r="W820" s="67">
        <f>Inventory[[#This Row],[Net Weight/Unit]]*Inventory[[#This Row],[Sold - Remotely (Units)]]</f>
        <v>0</v>
      </c>
      <c r="X820" s="67">
        <f>Inventory[[#This Row],[Net Weight/Unit]]*Inventory[[#This Row],[Sold - In-Store (Units)]]</f>
        <v>0</v>
      </c>
      <c r="Y820" s="67">
        <f>Inventory[[#This Row],[Net Weight/Unit]]*Inventory[[#This Row],[Sold - Total (Units)]]</f>
        <v>0</v>
      </c>
      <c r="Z820" s="70">
        <f>'Report Details'!$B$8</f>
        <v>0</v>
      </c>
      <c r="AA820" s="70">
        <f>'Report Details'!$B$9</f>
        <v>0</v>
      </c>
      <c r="AB820" s="70">
        <f>'Report Details'!$B$10</f>
        <v>0</v>
      </c>
      <c r="AC82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20" s="70">
        <f>'Report Details'!$B$11</f>
        <v>0</v>
      </c>
      <c r="AE820" s="70"/>
      <c r="AF820" s="70"/>
    </row>
    <row r="821" spans="1:32" ht="17.25" x14ac:dyDescent="0.3">
      <c r="A821" s="57"/>
      <c r="B821" s="57"/>
      <c r="C821" s="79"/>
      <c r="D821" s="71"/>
      <c r="E821" s="59"/>
      <c r="F821" s="59"/>
      <c r="G821" s="59"/>
      <c r="H821" s="60"/>
      <c r="I821" s="61"/>
      <c r="J821" s="60"/>
      <c r="K821" s="61"/>
      <c r="L821" s="139">
        <f>Inventory[[#This Row],[Sold - In-Store (Units)]]+Inventory[[#This Row],[Sold - Remotely (Units)]]</f>
        <v>0</v>
      </c>
      <c r="M821" s="141">
        <f>Inventory[[#This Row],[Sold - In-Store (Net Sales $)]]+Inventory[[#This Row],[Sold - Remotely (Net Sales $)]]</f>
        <v>0</v>
      </c>
      <c r="N821" s="60"/>
      <c r="O821" s="60"/>
      <c r="P821" s="60"/>
      <c r="Q821" s="60"/>
      <c r="R821" s="62"/>
      <c r="S821" s="63"/>
      <c r="T82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21" s="65"/>
      <c r="V821" s="66">
        <f>Inventory[[#This Row],[Net Weight/Unit]]*Inventory[[#This Row],[Closing Balance (Units)]]</f>
        <v>0</v>
      </c>
      <c r="W821" s="67">
        <f>Inventory[[#This Row],[Net Weight/Unit]]*Inventory[[#This Row],[Sold - Remotely (Units)]]</f>
        <v>0</v>
      </c>
      <c r="X821" s="67">
        <f>Inventory[[#This Row],[Net Weight/Unit]]*Inventory[[#This Row],[Sold - In-Store (Units)]]</f>
        <v>0</v>
      </c>
      <c r="Y821" s="67">
        <f>Inventory[[#This Row],[Net Weight/Unit]]*Inventory[[#This Row],[Sold - Total (Units)]]</f>
        <v>0</v>
      </c>
      <c r="Z821" s="70">
        <f>'Report Details'!$B$8</f>
        <v>0</v>
      </c>
      <c r="AA821" s="70">
        <f>'Report Details'!$B$9</f>
        <v>0</v>
      </c>
      <c r="AB821" s="70">
        <f>'Report Details'!$B$10</f>
        <v>0</v>
      </c>
      <c r="AC82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21" s="70">
        <f>'Report Details'!$B$11</f>
        <v>0</v>
      </c>
      <c r="AE821" s="70"/>
      <c r="AF821" s="70"/>
    </row>
    <row r="822" spans="1:32" ht="17.25" x14ac:dyDescent="0.3">
      <c r="A822" s="57"/>
      <c r="B822" s="57"/>
      <c r="C822" s="79"/>
      <c r="D822" s="71"/>
      <c r="E822" s="59"/>
      <c r="F822" s="59"/>
      <c r="G822" s="59"/>
      <c r="H822" s="60"/>
      <c r="I822" s="61"/>
      <c r="J822" s="60"/>
      <c r="K822" s="61"/>
      <c r="L822" s="139">
        <f>Inventory[[#This Row],[Sold - In-Store (Units)]]+Inventory[[#This Row],[Sold - Remotely (Units)]]</f>
        <v>0</v>
      </c>
      <c r="M822" s="141">
        <f>Inventory[[#This Row],[Sold - In-Store (Net Sales $)]]+Inventory[[#This Row],[Sold - Remotely (Net Sales $)]]</f>
        <v>0</v>
      </c>
      <c r="N822" s="60"/>
      <c r="O822" s="60"/>
      <c r="P822" s="60"/>
      <c r="Q822" s="60"/>
      <c r="R822" s="62"/>
      <c r="S822" s="63"/>
      <c r="T82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22" s="65"/>
      <c r="V822" s="66">
        <f>Inventory[[#This Row],[Net Weight/Unit]]*Inventory[[#This Row],[Closing Balance (Units)]]</f>
        <v>0</v>
      </c>
      <c r="W822" s="67">
        <f>Inventory[[#This Row],[Net Weight/Unit]]*Inventory[[#This Row],[Sold - Remotely (Units)]]</f>
        <v>0</v>
      </c>
      <c r="X822" s="67">
        <f>Inventory[[#This Row],[Net Weight/Unit]]*Inventory[[#This Row],[Sold - In-Store (Units)]]</f>
        <v>0</v>
      </c>
      <c r="Y822" s="67">
        <f>Inventory[[#This Row],[Net Weight/Unit]]*Inventory[[#This Row],[Sold - Total (Units)]]</f>
        <v>0</v>
      </c>
      <c r="Z822" s="70">
        <f>'Report Details'!$B$8</f>
        <v>0</v>
      </c>
      <c r="AA822" s="70">
        <f>'Report Details'!$B$9</f>
        <v>0</v>
      </c>
      <c r="AB822" s="70">
        <f>'Report Details'!$B$10</f>
        <v>0</v>
      </c>
      <c r="AC82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22" s="70">
        <f>'Report Details'!$B$11</f>
        <v>0</v>
      </c>
      <c r="AE822" s="70"/>
      <c r="AF822" s="70"/>
    </row>
    <row r="823" spans="1:32" ht="17.25" x14ac:dyDescent="0.3">
      <c r="A823" s="57"/>
      <c r="B823" s="57"/>
      <c r="C823" s="79"/>
      <c r="D823" s="71"/>
      <c r="E823" s="59"/>
      <c r="F823" s="59"/>
      <c r="G823" s="59"/>
      <c r="H823" s="60"/>
      <c r="I823" s="61"/>
      <c r="J823" s="60"/>
      <c r="K823" s="61"/>
      <c r="L823" s="139">
        <f>Inventory[[#This Row],[Sold - In-Store (Units)]]+Inventory[[#This Row],[Sold - Remotely (Units)]]</f>
        <v>0</v>
      </c>
      <c r="M823" s="141">
        <f>Inventory[[#This Row],[Sold - In-Store (Net Sales $)]]+Inventory[[#This Row],[Sold - Remotely (Net Sales $)]]</f>
        <v>0</v>
      </c>
      <c r="N823" s="60"/>
      <c r="O823" s="60"/>
      <c r="P823" s="60"/>
      <c r="Q823" s="60"/>
      <c r="R823" s="62"/>
      <c r="S823" s="63"/>
      <c r="T82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23" s="65"/>
      <c r="V823" s="66">
        <f>Inventory[[#This Row],[Net Weight/Unit]]*Inventory[[#This Row],[Closing Balance (Units)]]</f>
        <v>0</v>
      </c>
      <c r="W823" s="67">
        <f>Inventory[[#This Row],[Net Weight/Unit]]*Inventory[[#This Row],[Sold - Remotely (Units)]]</f>
        <v>0</v>
      </c>
      <c r="X823" s="67">
        <f>Inventory[[#This Row],[Net Weight/Unit]]*Inventory[[#This Row],[Sold - In-Store (Units)]]</f>
        <v>0</v>
      </c>
      <c r="Y823" s="67">
        <f>Inventory[[#This Row],[Net Weight/Unit]]*Inventory[[#This Row],[Sold - Total (Units)]]</f>
        <v>0</v>
      </c>
      <c r="Z823" s="70">
        <f>'Report Details'!$B$8</f>
        <v>0</v>
      </c>
      <c r="AA823" s="70">
        <f>'Report Details'!$B$9</f>
        <v>0</v>
      </c>
      <c r="AB823" s="70">
        <f>'Report Details'!$B$10</f>
        <v>0</v>
      </c>
      <c r="AC82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23" s="70">
        <f>'Report Details'!$B$11</f>
        <v>0</v>
      </c>
      <c r="AE823" s="70"/>
      <c r="AF823" s="70"/>
    </row>
    <row r="824" spans="1:32" ht="17.25" x14ac:dyDescent="0.3">
      <c r="A824" s="57"/>
      <c r="B824" s="57"/>
      <c r="C824" s="79"/>
      <c r="D824" s="71"/>
      <c r="E824" s="59"/>
      <c r="F824" s="59"/>
      <c r="G824" s="59"/>
      <c r="H824" s="60"/>
      <c r="I824" s="61"/>
      <c r="J824" s="60"/>
      <c r="K824" s="61"/>
      <c r="L824" s="139">
        <f>Inventory[[#This Row],[Sold - In-Store (Units)]]+Inventory[[#This Row],[Sold - Remotely (Units)]]</f>
        <v>0</v>
      </c>
      <c r="M824" s="141">
        <f>Inventory[[#This Row],[Sold - In-Store (Net Sales $)]]+Inventory[[#This Row],[Sold - Remotely (Net Sales $)]]</f>
        <v>0</v>
      </c>
      <c r="N824" s="60"/>
      <c r="O824" s="60"/>
      <c r="P824" s="60"/>
      <c r="Q824" s="60"/>
      <c r="R824" s="62"/>
      <c r="S824" s="63"/>
      <c r="T82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24" s="65"/>
      <c r="V824" s="66">
        <f>Inventory[[#This Row],[Net Weight/Unit]]*Inventory[[#This Row],[Closing Balance (Units)]]</f>
        <v>0</v>
      </c>
      <c r="W824" s="67">
        <f>Inventory[[#This Row],[Net Weight/Unit]]*Inventory[[#This Row],[Sold - Remotely (Units)]]</f>
        <v>0</v>
      </c>
      <c r="X824" s="67">
        <f>Inventory[[#This Row],[Net Weight/Unit]]*Inventory[[#This Row],[Sold - In-Store (Units)]]</f>
        <v>0</v>
      </c>
      <c r="Y824" s="67">
        <f>Inventory[[#This Row],[Net Weight/Unit]]*Inventory[[#This Row],[Sold - Total (Units)]]</f>
        <v>0</v>
      </c>
      <c r="Z824" s="70">
        <f>'Report Details'!$B$8</f>
        <v>0</v>
      </c>
      <c r="AA824" s="70">
        <f>'Report Details'!$B$9</f>
        <v>0</v>
      </c>
      <c r="AB824" s="70">
        <f>'Report Details'!$B$10</f>
        <v>0</v>
      </c>
      <c r="AC82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24" s="70">
        <f>'Report Details'!$B$11</f>
        <v>0</v>
      </c>
      <c r="AE824" s="70"/>
      <c r="AF824" s="70"/>
    </row>
    <row r="825" spans="1:32" ht="17.25" x14ac:dyDescent="0.3">
      <c r="A825" s="57"/>
      <c r="B825" s="57"/>
      <c r="C825" s="79"/>
      <c r="D825" s="71"/>
      <c r="E825" s="59"/>
      <c r="F825" s="59"/>
      <c r="G825" s="59"/>
      <c r="H825" s="60"/>
      <c r="I825" s="61"/>
      <c r="J825" s="60"/>
      <c r="K825" s="61"/>
      <c r="L825" s="139">
        <f>Inventory[[#This Row],[Sold - In-Store (Units)]]+Inventory[[#This Row],[Sold - Remotely (Units)]]</f>
        <v>0</v>
      </c>
      <c r="M825" s="141">
        <f>Inventory[[#This Row],[Sold - In-Store (Net Sales $)]]+Inventory[[#This Row],[Sold - Remotely (Net Sales $)]]</f>
        <v>0</v>
      </c>
      <c r="N825" s="60"/>
      <c r="O825" s="60"/>
      <c r="P825" s="60"/>
      <c r="Q825" s="60"/>
      <c r="R825" s="62"/>
      <c r="S825" s="63"/>
      <c r="T82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25" s="65"/>
      <c r="V825" s="66">
        <f>Inventory[[#This Row],[Net Weight/Unit]]*Inventory[[#This Row],[Closing Balance (Units)]]</f>
        <v>0</v>
      </c>
      <c r="W825" s="67">
        <f>Inventory[[#This Row],[Net Weight/Unit]]*Inventory[[#This Row],[Sold - Remotely (Units)]]</f>
        <v>0</v>
      </c>
      <c r="X825" s="67">
        <f>Inventory[[#This Row],[Net Weight/Unit]]*Inventory[[#This Row],[Sold - In-Store (Units)]]</f>
        <v>0</v>
      </c>
      <c r="Y825" s="67">
        <f>Inventory[[#This Row],[Net Weight/Unit]]*Inventory[[#This Row],[Sold - Total (Units)]]</f>
        <v>0</v>
      </c>
      <c r="Z825" s="70">
        <f>'Report Details'!$B$8</f>
        <v>0</v>
      </c>
      <c r="AA825" s="70">
        <f>'Report Details'!$B$9</f>
        <v>0</v>
      </c>
      <c r="AB825" s="70">
        <f>'Report Details'!$B$10</f>
        <v>0</v>
      </c>
      <c r="AC82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25" s="70">
        <f>'Report Details'!$B$11</f>
        <v>0</v>
      </c>
      <c r="AE825" s="70"/>
      <c r="AF825" s="70"/>
    </row>
    <row r="826" spans="1:32" ht="17.25" x14ac:dyDescent="0.3">
      <c r="A826" s="57"/>
      <c r="B826" s="57"/>
      <c r="C826" s="79"/>
      <c r="D826" s="71"/>
      <c r="E826" s="59"/>
      <c r="F826" s="59"/>
      <c r="G826" s="59"/>
      <c r="H826" s="60"/>
      <c r="I826" s="61"/>
      <c r="J826" s="60"/>
      <c r="K826" s="61"/>
      <c r="L826" s="139">
        <f>Inventory[[#This Row],[Sold - In-Store (Units)]]+Inventory[[#This Row],[Sold - Remotely (Units)]]</f>
        <v>0</v>
      </c>
      <c r="M826" s="141">
        <f>Inventory[[#This Row],[Sold - In-Store (Net Sales $)]]+Inventory[[#This Row],[Sold - Remotely (Net Sales $)]]</f>
        <v>0</v>
      </c>
      <c r="N826" s="60"/>
      <c r="O826" s="60"/>
      <c r="P826" s="60"/>
      <c r="Q826" s="60"/>
      <c r="R826" s="62"/>
      <c r="S826" s="63"/>
      <c r="T82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26" s="65"/>
      <c r="V826" s="66">
        <f>Inventory[[#This Row],[Net Weight/Unit]]*Inventory[[#This Row],[Closing Balance (Units)]]</f>
        <v>0</v>
      </c>
      <c r="W826" s="67">
        <f>Inventory[[#This Row],[Net Weight/Unit]]*Inventory[[#This Row],[Sold - Remotely (Units)]]</f>
        <v>0</v>
      </c>
      <c r="X826" s="67">
        <f>Inventory[[#This Row],[Net Weight/Unit]]*Inventory[[#This Row],[Sold - In-Store (Units)]]</f>
        <v>0</v>
      </c>
      <c r="Y826" s="67">
        <f>Inventory[[#This Row],[Net Weight/Unit]]*Inventory[[#This Row],[Sold - Total (Units)]]</f>
        <v>0</v>
      </c>
      <c r="Z826" s="70">
        <f>'Report Details'!$B$8</f>
        <v>0</v>
      </c>
      <c r="AA826" s="70">
        <f>'Report Details'!$B$9</f>
        <v>0</v>
      </c>
      <c r="AB826" s="70">
        <f>'Report Details'!$B$10</f>
        <v>0</v>
      </c>
      <c r="AC82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26" s="70">
        <f>'Report Details'!$B$11</f>
        <v>0</v>
      </c>
      <c r="AE826" s="70"/>
      <c r="AF826" s="70"/>
    </row>
    <row r="827" spans="1:32" ht="17.25" x14ac:dyDescent="0.3">
      <c r="A827" s="57"/>
      <c r="B827" s="57"/>
      <c r="C827" s="79"/>
      <c r="D827" s="71"/>
      <c r="E827" s="59"/>
      <c r="F827" s="59"/>
      <c r="G827" s="59"/>
      <c r="H827" s="60"/>
      <c r="I827" s="61"/>
      <c r="J827" s="60"/>
      <c r="K827" s="61"/>
      <c r="L827" s="139">
        <f>Inventory[[#This Row],[Sold - In-Store (Units)]]+Inventory[[#This Row],[Sold - Remotely (Units)]]</f>
        <v>0</v>
      </c>
      <c r="M827" s="141">
        <f>Inventory[[#This Row],[Sold - In-Store (Net Sales $)]]+Inventory[[#This Row],[Sold - Remotely (Net Sales $)]]</f>
        <v>0</v>
      </c>
      <c r="N827" s="60"/>
      <c r="O827" s="60"/>
      <c r="P827" s="60"/>
      <c r="Q827" s="60"/>
      <c r="R827" s="62"/>
      <c r="S827" s="63"/>
      <c r="T82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27" s="65"/>
      <c r="V827" s="66">
        <f>Inventory[[#This Row],[Net Weight/Unit]]*Inventory[[#This Row],[Closing Balance (Units)]]</f>
        <v>0</v>
      </c>
      <c r="W827" s="67">
        <f>Inventory[[#This Row],[Net Weight/Unit]]*Inventory[[#This Row],[Sold - Remotely (Units)]]</f>
        <v>0</v>
      </c>
      <c r="X827" s="67">
        <f>Inventory[[#This Row],[Net Weight/Unit]]*Inventory[[#This Row],[Sold - In-Store (Units)]]</f>
        <v>0</v>
      </c>
      <c r="Y827" s="67">
        <f>Inventory[[#This Row],[Net Weight/Unit]]*Inventory[[#This Row],[Sold - Total (Units)]]</f>
        <v>0</v>
      </c>
      <c r="Z827" s="70">
        <f>'Report Details'!$B$8</f>
        <v>0</v>
      </c>
      <c r="AA827" s="70">
        <f>'Report Details'!$B$9</f>
        <v>0</v>
      </c>
      <c r="AB827" s="70">
        <f>'Report Details'!$B$10</f>
        <v>0</v>
      </c>
      <c r="AC82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27" s="70">
        <f>'Report Details'!$B$11</f>
        <v>0</v>
      </c>
      <c r="AE827" s="70"/>
      <c r="AF827" s="70"/>
    </row>
    <row r="828" spans="1:32" ht="17.25" x14ac:dyDescent="0.3">
      <c r="A828" s="57"/>
      <c r="B828" s="57"/>
      <c r="C828" s="79"/>
      <c r="D828" s="71"/>
      <c r="E828" s="59"/>
      <c r="F828" s="59"/>
      <c r="G828" s="59"/>
      <c r="H828" s="60"/>
      <c r="I828" s="61"/>
      <c r="J828" s="60"/>
      <c r="K828" s="61"/>
      <c r="L828" s="139">
        <f>Inventory[[#This Row],[Sold - In-Store (Units)]]+Inventory[[#This Row],[Sold - Remotely (Units)]]</f>
        <v>0</v>
      </c>
      <c r="M828" s="141">
        <f>Inventory[[#This Row],[Sold - In-Store (Net Sales $)]]+Inventory[[#This Row],[Sold - Remotely (Net Sales $)]]</f>
        <v>0</v>
      </c>
      <c r="N828" s="60"/>
      <c r="O828" s="60"/>
      <c r="P828" s="60"/>
      <c r="Q828" s="60"/>
      <c r="R828" s="62"/>
      <c r="S828" s="63"/>
      <c r="T82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28" s="65"/>
      <c r="V828" s="66">
        <f>Inventory[[#This Row],[Net Weight/Unit]]*Inventory[[#This Row],[Closing Balance (Units)]]</f>
        <v>0</v>
      </c>
      <c r="W828" s="67">
        <f>Inventory[[#This Row],[Net Weight/Unit]]*Inventory[[#This Row],[Sold - Remotely (Units)]]</f>
        <v>0</v>
      </c>
      <c r="X828" s="67">
        <f>Inventory[[#This Row],[Net Weight/Unit]]*Inventory[[#This Row],[Sold - In-Store (Units)]]</f>
        <v>0</v>
      </c>
      <c r="Y828" s="67">
        <f>Inventory[[#This Row],[Net Weight/Unit]]*Inventory[[#This Row],[Sold - Total (Units)]]</f>
        <v>0</v>
      </c>
      <c r="Z828" s="70">
        <f>'Report Details'!$B$8</f>
        <v>0</v>
      </c>
      <c r="AA828" s="70">
        <f>'Report Details'!$B$9</f>
        <v>0</v>
      </c>
      <c r="AB828" s="70">
        <f>'Report Details'!$B$10</f>
        <v>0</v>
      </c>
      <c r="AC82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28" s="70">
        <f>'Report Details'!$B$11</f>
        <v>0</v>
      </c>
      <c r="AE828" s="70"/>
      <c r="AF828" s="70"/>
    </row>
    <row r="829" spans="1:32" ht="17.25" x14ac:dyDescent="0.3">
      <c r="A829" s="57"/>
      <c r="B829" s="57"/>
      <c r="C829" s="79"/>
      <c r="D829" s="71"/>
      <c r="E829" s="59"/>
      <c r="F829" s="59"/>
      <c r="G829" s="59"/>
      <c r="H829" s="60"/>
      <c r="I829" s="61"/>
      <c r="J829" s="60"/>
      <c r="K829" s="61"/>
      <c r="L829" s="139">
        <f>Inventory[[#This Row],[Sold - In-Store (Units)]]+Inventory[[#This Row],[Sold - Remotely (Units)]]</f>
        <v>0</v>
      </c>
      <c r="M829" s="141">
        <f>Inventory[[#This Row],[Sold - In-Store (Net Sales $)]]+Inventory[[#This Row],[Sold - Remotely (Net Sales $)]]</f>
        <v>0</v>
      </c>
      <c r="N829" s="60"/>
      <c r="O829" s="60"/>
      <c r="P829" s="60"/>
      <c r="Q829" s="60"/>
      <c r="R829" s="62"/>
      <c r="S829" s="63"/>
      <c r="T82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29" s="65"/>
      <c r="V829" s="66">
        <f>Inventory[[#This Row],[Net Weight/Unit]]*Inventory[[#This Row],[Closing Balance (Units)]]</f>
        <v>0</v>
      </c>
      <c r="W829" s="67">
        <f>Inventory[[#This Row],[Net Weight/Unit]]*Inventory[[#This Row],[Sold - Remotely (Units)]]</f>
        <v>0</v>
      </c>
      <c r="X829" s="67">
        <f>Inventory[[#This Row],[Net Weight/Unit]]*Inventory[[#This Row],[Sold - In-Store (Units)]]</f>
        <v>0</v>
      </c>
      <c r="Y829" s="67">
        <f>Inventory[[#This Row],[Net Weight/Unit]]*Inventory[[#This Row],[Sold - Total (Units)]]</f>
        <v>0</v>
      </c>
      <c r="Z829" s="70">
        <f>'Report Details'!$B$8</f>
        <v>0</v>
      </c>
      <c r="AA829" s="70">
        <f>'Report Details'!$B$9</f>
        <v>0</v>
      </c>
      <c r="AB829" s="70">
        <f>'Report Details'!$B$10</f>
        <v>0</v>
      </c>
      <c r="AC82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29" s="70">
        <f>'Report Details'!$B$11</f>
        <v>0</v>
      </c>
      <c r="AE829" s="70"/>
      <c r="AF829" s="70"/>
    </row>
    <row r="830" spans="1:32" ht="17.25" x14ac:dyDescent="0.3">
      <c r="A830" s="57"/>
      <c r="B830" s="57"/>
      <c r="C830" s="79"/>
      <c r="D830" s="71"/>
      <c r="E830" s="59"/>
      <c r="F830" s="59"/>
      <c r="G830" s="59"/>
      <c r="H830" s="60"/>
      <c r="I830" s="61"/>
      <c r="J830" s="60"/>
      <c r="K830" s="61"/>
      <c r="L830" s="139">
        <f>Inventory[[#This Row],[Sold - In-Store (Units)]]+Inventory[[#This Row],[Sold - Remotely (Units)]]</f>
        <v>0</v>
      </c>
      <c r="M830" s="141">
        <f>Inventory[[#This Row],[Sold - In-Store (Net Sales $)]]+Inventory[[#This Row],[Sold - Remotely (Net Sales $)]]</f>
        <v>0</v>
      </c>
      <c r="N830" s="60"/>
      <c r="O830" s="60"/>
      <c r="P830" s="60"/>
      <c r="Q830" s="60"/>
      <c r="R830" s="62"/>
      <c r="S830" s="63"/>
      <c r="T83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30" s="65"/>
      <c r="V830" s="66">
        <f>Inventory[[#This Row],[Net Weight/Unit]]*Inventory[[#This Row],[Closing Balance (Units)]]</f>
        <v>0</v>
      </c>
      <c r="W830" s="67">
        <f>Inventory[[#This Row],[Net Weight/Unit]]*Inventory[[#This Row],[Sold - Remotely (Units)]]</f>
        <v>0</v>
      </c>
      <c r="X830" s="67">
        <f>Inventory[[#This Row],[Net Weight/Unit]]*Inventory[[#This Row],[Sold - In-Store (Units)]]</f>
        <v>0</v>
      </c>
      <c r="Y830" s="67">
        <f>Inventory[[#This Row],[Net Weight/Unit]]*Inventory[[#This Row],[Sold - Total (Units)]]</f>
        <v>0</v>
      </c>
      <c r="Z830" s="70">
        <f>'Report Details'!$B$8</f>
        <v>0</v>
      </c>
      <c r="AA830" s="70">
        <f>'Report Details'!$B$9</f>
        <v>0</v>
      </c>
      <c r="AB830" s="70">
        <f>'Report Details'!$B$10</f>
        <v>0</v>
      </c>
      <c r="AC83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30" s="70">
        <f>'Report Details'!$B$11</f>
        <v>0</v>
      </c>
      <c r="AE830" s="70"/>
      <c r="AF830" s="70"/>
    </row>
    <row r="831" spans="1:32" ht="17.25" x14ac:dyDescent="0.3">
      <c r="A831" s="57"/>
      <c r="B831" s="57"/>
      <c r="C831" s="79"/>
      <c r="D831" s="71"/>
      <c r="E831" s="59"/>
      <c r="F831" s="59"/>
      <c r="G831" s="59"/>
      <c r="H831" s="60"/>
      <c r="I831" s="61"/>
      <c r="J831" s="60"/>
      <c r="K831" s="61"/>
      <c r="L831" s="139">
        <f>Inventory[[#This Row],[Sold - In-Store (Units)]]+Inventory[[#This Row],[Sold - Remotely (Units)]]</f>
        <v>0</v>
      </c>
      <c r="M831" s="141">
        <f>Inventory[[#This Row],[Sold - In-Store (Net Sales $)]]+Inventory[[#This Row],[Sold - Remotely (Net Sales $)]]</f>
        <v>0</v>
      </c>
      <c r="N831" s="60"/>
      <c r="O831" s="60"/>
      <c r="P831" s="60"/>
      <c r="Q831" s="60"/>
      <c r="R831" s="62"/>
      <c r="S831" s="63"/>
      <c r="T83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31" s="65"/>
      <c r="V831" s="66">
        <f>Inventory[[#This Row],[Net Weight/Unit]]*Inventory[[#This Row],[Closing Balance (Units)]]</f>
        <v>0</v>
      </c>
      <c r="W831" s="67">
        <f>Inventory[[#This Row],[Net Weight/Unit]]*Inventory[[#This Row],[Sold - Remotely (Units)]]</f>
        <v>0</v>
      </c>
      <c r="X831" s="67">
        <f>Inventory[[#This Row],[Net Weight/Unit]]*Inventory[[#This Row],[Sold - In-Store (Units)]]</f>
        <v>0</v>
      </c>
      <c r="Y831" s="67">
        <f>Inventory[[#This Row],[Net Weight/Unit]]*Inventory[[#This Row],[Sold - Total (Units)]]</f>
        <v>0</v>
      </c>
      <c r="Z831" s="70">
        <f>'Report Details'!$B$8</f>
        <v>0</v>
      </c>
      <c r="AA831" s="70">
        <f>'Report Details'!$B$9</f>
        <v>0</v>
      </c>
      <c r="AB831" s="70">
        <f>'Report Details'!$B$10</f>
        <v>0</v>
      </c>
      <c r="AC83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31" s="70">
        <f>'Report Details'!$B$11</f>
        <v>0</v>
      </c>
      <c r="AE831" s="70"/>
      <c r="AF831" s="70"/>
    </row>
    <row r="832" spans="1:32" ht="17.25" x14ac:dyDescent="0.3">
      <c r="A832" s="57"/>
      <c r="B832" s="57"/>
      <c r="C832" s="79"/>
      <c r="D832" s="71"/>
      <c r="E832" s="59"/>
      <c r="F832" s="59"/>
      <c r="G832" s="59"/>
      <c r="H832" s="60"/>
      <c r="I832" s="61"/>
      <c r="J832" s="60"/>
      <c r="K832" s="61"/>
      <c r="L832" s="139">
        <f>Inventory[[#This Row],[Sold - In-Store (Units)]]+Inventory[[#This Row],[Sold - Remotely (Units)]]</f>
        <v>0</v>
      </c>
      <c r="M832" s="141">
        <f>Inventory[[#This Row],[Sold - In-Store (Net Sales $)]]+Inventory[[#This Row],[Sold - Remotely (Net Sales $)]]</f>
        <v>0</v>
      </c>
      <c r="N832" s="60"/>
      <c r="O832" s="60"/>
      <c r="P832" s="60"/>
      <c r="Q832" s="60"/>
      <c r="R832" s="62"/>
      <c r="S832" s="63"/>
      <c r="T83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32" s="65"/>
      <c r="V832" s="66">
        <f>Inventory[[#This Row],[Net Weight/Unit]]*Inventory[[#This Row],[Closing Balance (Units)]]</f>
        <v>0</v>
      </c>
      <c r="W832" s="67">
        <f>Inventory[[#This Row],[Net Weight/Unit]]*Inventory[[#This Row],[Sold - Remotely (Units)]]</f>
        <v>0</v>
      </c>
      <c r="X832" s="67">
        <f>Inventory[[#This Row],[Net Weight/Unit]]*Inventory[[#This Row],[Sold - In-Store (Units)]]</f>
        <v>0</v>
      </c>
      <c r="Y832" s="67">
        <f>Inventory[[#This Row],[Net Weight/Unit]]*Inventory[[#This Row],[Sold - Total (Units)]]</f>
        <v>0</v>
      </c>
      <c r="Z832" s="70">
        <f>'Report Details'!$B$8</f>
        <v>0</v>
      </c>
      <c r="AA832" s="70">
        <f>'Report Details'!$B$9</f>
        <v>0</v>
      </c>
      <c r="AB832" s="70">
        <f>'Report Details'!$B$10</f>
        <v>0</v>
      </c>
      <c r="AC83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32" s="70">
        <f>'Report Details'!$B$11</f>
        <v>0</v>
      </c>
      <c r="AE832" s="70"/>
      <c r="AF832" s="70"/>
    </row>
    <row r="833" spans="1:32" ht="17.25" x14ac:dyDescent="0.3">
      <c r="A833" s="57"/>
      <c r="B833" s="57"/>
      <c r="C833" s="79"/>
      <c r="D833" s="71"/>
      <c r="E833" s="59"/>
      <c r="F833" s="59"/>
      <c r="G833" s="59"/>
      <c r="H833" s="60"/>
      <c r="I833" s="61"/>
      <c r="J833" s="60"/>
      <c r="K833" s="61"/>
      <c r="L833" s="139">
        <f>Inventory[[#This Row],[Sold - In-Store (Units)]]+Inventory[[#This Row],[Sold - Remotely (Units)]]</f>
        <v>0</v>
      </c>
      <c r="M833" s="141">
        <f>Inventory[[#This Row],[Sold - In-Store (Net Sales $)]]+Inventory[[#This Row],[Sold - Remotely (Net Sales $)]]</f>
        <v>0</v>
      </c>
      <c r="N833" s="60"/>
      <c r="O833" s="60"/>
      <c r="P833" s="60"/>
      <c r="Q833" s="60"/>
      <c r="R833" s="62"/>
      <c r="S833" s="63"/>
      <c r="T83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33" s="65"/>
      <c r="V833" s="66">
        <f>Inventory[[#This Row],[Net Weight/Unit]]*Inventory[[#This Row],[Closing Balance (Units)]]</f>
        <v>0</v>
      </c>
      <c r="W833" s="67">
        <f>Inventory[[#This Row],[Net Weight/Unit]]*Inventory[[#This Row],[Sold - Remotely (Units)]]</f>
        <v>0</v>
      </c>
      <c r="X833" s="67">
        <f>Inventory[[#This Row],[Net Weight/Unit]]*Inventory[[#This Row],[Sold - In-Store (Units)]]</f>
        <v>0</v>
      </c>
      <c r="Y833" s="67">
        <f>Inventory[[#This Row],[Net Weight/Unit]]*Inventory[[#This Row],[Sold - Total (Units)]]</f>
        <v>0</v>
      </c>
      <c r="Z833" s="70">
        <f>'Report Details'!$B$8</f>
        <v>0</v>
      </c>
      <c r="AA833" s="70">
        <f>'Report Details'!$B$9</f>
        <v>0</v>
      </c>
      <c r="AB833" s="70">
        <f>'Report Details'!$B$10</f>
        <v>0</v>
      </c>
      <c r="AC83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33" s="70">
        <f>'Report Details'!$B$11</f>
        <v>0</v>
      </c>
      <c r="AE833" s="70"/>
      <c r="AF833" s="70"/>
    </row>
    <row r="834" spans="1:32" ht="17.25" x14ac:dyDescent="0.3">
      <c r="A834" s="57"/>
      <c r="B834" s="57"/>
      <c r="C834" s="79"/>
      <c r="D834" s="71"/>
      <c r="E834" s="59"/>
      <c r="F834" s="59"/>
      <c r="G834" s="59"/>
      <c r="H834" s="60"/>
      <c r="I834" s="61"/>
      <c r="J834" s="60"/>
      <c r="K834" s="61"/>
      <c r="L834" s="139">
        <f>Inventory[[#This Row],[Sold - In-Store (Units)]]+Inventory[[#This Row],[Sold - Remotely (Units)]]</f>
        <v>0</v>
      </c>
      <c r="M834" s="141">
        <f>Inventory[[#This Row],[Sold - In-Store (Net Sales $)]]+Inventory[[#This Row],[Sold - Remotely (Net Sales $)]]</f>
        <v>0</v>
      </c>
      <c r="N834" s="60"/>
      <c r="O834" s="60"/>
      <c r="P834" s="60"/>
      <c r="Q834" s="60"/>
      <c r="R834" s="62"/>
      <c r="S834" s="63"/>
      <c r="T83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34" s="65"/>
      <c r="V834" s="66">
        <f>Inventory[[#This Row],[Net Weight/Unit]]*Inventory[[#This Row],[Closing Balance (Units)]]</f>
        <v>0</v>
      </c>
      <c r="W834" s="67">
        <f>Inventory[[#This Row],[Net Weight/Unit]]*Inventory[[#This Row],[Sold - Remotely (Units)]]</f>
        <v>0</v>
      </c>
      <c r="X834" s="67">
        <f>Inventory[[#This Row],[Net Weight/Unit]]*Inventory[[#This Row],[Sold - In-Store (Units)]]</f>
        <v>0</v>
      </c>
      <c r="Y834" s="67">
        <f>Inventory[[#This Row],[Net Weight/Unit]]*Inventory[[#This Row],[Sold - Total (Units)]]</f>
        <v>0</v>
      </c>
      <c r="Z834" s="70">
        <f>'Report Details'!$B$8</f>
        <v>0</v>
      </c>
      <c r="AA834" s="70">
        <f>'Report Details'!$B$9</f>
        <v>0</v>
      </c>
      <c r="AB834" s="70">
        <f>'Report Details'!$B$10</f>
        <v>0</v>
      </c>
      <c r="AC83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34" s="70">
        <f>'Report Details'!$B$11</f>
        <v>0</v>
      </c>
      <c r="AE834" s="70"/>
      <c r="AF834" s="70"/>
    </row>
    <row r="835" spans="1:32" ht="17.25" x14ac:dyDescent="0.3">
      <c r="A835" s="57"/>
      <c r="B835" s="57"/>
      <c r="C835" s="79"/>
      <c r="D835" s="71"/>
      <c r="E835" s="59"/>
      <c r="F835" s="59"/>
      <c r="G835" s="59"/>
      <c r="H835" s="60"/>
      <c r="I835" s="61"/>
      <c r="J835" s="60"/>
      <c r="K835" s="61"/>
      <c r="L835" s="139">
        <f>Inventory[[#This Row],[Sold - In-Store (Units)]]+Inventory[[#This Row],[Sold - Remotely (Units)]]</f>
        <v>0</v>
      </c>
      <c r="M835" s="141">
        <f>Inventory[[#This Row],[Sold - In-Store (Net Sales $)]]+Inventory[[#This Row],[Sold - Remotely (Net Sales $)]]</f>
        <v>0</v>
      </c>
      <c r="N835" s="60"/>
      <c r="O835" s="60"/>
      <c r="P835" s="60"/>
      <c r="Q835" s="60"/>
      <c r="R835" s="62"/>
      <c r="S835" s="63"/>
      <c r="T83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35" s="65"/>
      <c r="V835" s="66">
        <f>Inventory[[#This Row],[Net Weight/Unit]]*Inventory[[#This Row],[Closing Balance (Units)]]</f>
        <v>0</v>
      </c>
      <c r="W835" s="67">
        <f>Inventory[[#This Row],[Net Weight/Unit]]*Inventory[[#This Row],[Sold - Remotely (Units)]]</f>
        <v>0</v>
      </c>
      <c r="X835" s="67">
        <f>Inventory[[#This Row],[Net Weight/Unit]]*Inventory[[#This Row],[Sold - In-Store (Units)]]</f>
        <v>0</v>
      </c>
      <c r="Y835" s="67">
        <f>Inventory[[#This Row],[Net Weight/Unit]]*Inventory[[#This Row],[Sold - Total (Units)]]</f>
        <v>0</v>
      </c>
      <c r="Z835" s="70">
        <f>'Report Details'!$B$8</f>
        <v>0</v>
      </c>
      <c r="AA835" s="70">
        <f>'Report Details'!$B$9</f>
        <v>0</v>
      </c>
      <c r="AB835" s="70">
        <f>'Report Details'!$B$10</f>
        <v>0</v>
      </c>
      <c r="AC83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35" s="70">
        <f>'Report Details'!$B$11</f>
        <v>0</v>
      </c>
      <c r="AE835" s="70"/>
      <c r="AF835" s="70"/>
    </row>
    <row r="836" spans="1:32" ht="17.25" x14ac:dyDescent="0.3">
      <c r="A836" s="57"/>
      <c r="B836" s="57"/>
      <c r="C836" s="79"/>
      <c r="D836" s="71"/>
      <c r="E836" s="59"/>
      <c r="F836" s="59"/>
      <c r="G836" s="59"/>
      <c r="H836" s="60"/>
      <c r="I836" s="61"/>
      <c r="J836" s="60"/>
      <c r="K836" s="61"/>
      <c r="L836" s="139">
        <f>Inventory[[#This Row],[Sold - In-Store (Units)]]+Inventory[[#This Row],[Sold - Remotely (Units)]]</f>
        <v>0</v>
      </c>
      <c r="M836" s="141">
        <f>Inventory[[#This Row],[Sold - In-Store (Net Sales $)]]+Inventory[[#This Row],[Sold - Remotely (Net Sales $)]]</f>
        <v>0</v>
      </c>
      <c r="N836" s="60"/>
      <c r="O836" s="60"/>
      <c r="P836" s="60"/>
      <c r="Q836" s="60"/>
      <c r="R836" s="62"/>
      <c r="S836" s="63"/>
      <c r="T83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36" s="65"/>
      <c r="V836" s="66">
        <f>Inventory[[#This Row],[Net Weight/Unit]]*Inventory[[#This Row],[Closing Balance (Units)]]</f>
        <v>0</v>
      </c>
      <c r="W836" s="67">
        <f>Inventory[[#This Row],[Net Weight/Unit]]*Inventory[[#This Row],[Sold - Remotely (Units)]]</f>
        <v>0</v>
      </c>
      <c r="X836" s="67">
        <f>Inventory[[#This Row],[Net Weight/Unit]]*Inventory[[#This Row],[Sold - In-Store (Units)]]</f>
        <v>0</v>
      </c>
      <c r="Y836" s="67">
        <f>Inventory[[#This Row],[Net Weight/Unit]]*Inventory[[#This Row],[Sold - Total (Units)]]</f>
        <v>0</v>
      </c>
      <c r="Z836" s="70">
        <f>'Report Details'!$B$8</f>
        <v>0</v>
      </c>
      <c r="AA836" s="70">
        <f>'Report Details'!$B$9</f>
        <v>0</v>
      </c>
      <c r="AB836" s="70">
        <f>'Report Details'!$B$10</f>
        <v>0</v>
      </c>
      <c r="AC83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36" s="70">
        <f>'Report Details'!$B$11</f>
        <v>0</v>
      </c>
      <c r="AE836" s="70"/>
      <c r="AF836" s="70"/>
    </row>
    <row r="837" spans="1:32" ht="17.25" x14ac:dyDescent="0.3">
      <c r="A837" s="57"/>
      <c r="B837" s="57"/>
      <c r="C837" s="79"/>
      <c r="D837" s="71"/>
      <c r="E837" s="59"/>
      <c r="F837" s="59"/>
      <c r="G837" s="59"/>
      <c r="H837" s="60"/>
      <c r="I837" s="61"/>
      <c r="J837" s="60"/>
      <c r="K837" s="61"/>
      <c r="L837" s="139">
        <f>Inventory[[#This Row],[Sold - In-Store (Units)]]+Inventory[[#This Row],[Sold - Remotely (Units)]]</f>
        <v>0</v>
      </c>
      <c r="M837" s="141">
        <f>Inventory[[#This Row],[Sold - In-Store (Net Sales $)]]+Inventory[[#This Row],[Sold - Remotely (Net Sales $)]]</f>
        <v>0</v>
      </c>
      <c r="N837" s="60"/>
      <c r="O837" s="60"/>
      <c r="P837" s="60"/>
      <c r="Q837" s="60"/>
      <c r="R837" s="62"/>
      <c r="S837" s="63"/>
      <c r="T83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37" s="65"/>
      <c r="V837" s="66">
        <f>Inventory[[#This Row],[Net Weight/Unit]]*Inventory[[#This Row],[Closing Balance (Units)]]</f>
        <v>0</v>
      </c>
      <c r="W837" s="67">
        <f>Inventory[[#This Row],[Net Weight/Unit]]*Inventory[[#This Row],[Sold - Remotely (Units)]]</f>
        <v>0</v>
      </c>
      <c r="X837" s="67">
        <f>Inventory[[#This Row],[Net Weight/Unit]]*Inventory[[#This Row],[Sold - In-Store (Units)]]</f>
        <v>0</v>
      </c>
      <c r="Y837" s="67">
        <f>Inventory[[#This Row],[Net Weight/Unit]]*Inventory[[#This Row],[Sold - Total (Units)]]</f>
        <v>0</v>
      </c>
      <c r="Z837" s="70">
        <f>'Report Details'!$B$8</f>
        <v>0</v>
      </c>
      <c r="AA837" s="70">
        <f>'Report Details'!$B$9</f>
        <v>0</v>
      </c>
      <c r="AB837" s="70">
        <f>'Report Details'!$B$10</f>
        <v>0</v>
      </c>
      <c r="AC83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37" s="70">
        <f>'Report Details'!$B$11</f>
        <v>0</v>
      </c>
      <c r="AE837" s="70"/>
      <c r="AF837" s="70"/>
    </row>
    <row r="838" spans="1:32" ht="17.25" x14ac:dyDescent="0.3">
      <c r="A838" s="57"/>
      <c r="B838" s="57"/>
      <c r="C838" s="79"/>
      <c r="D838" s="71"/>
      <c r="E838" s="59"/>
      <c r="F838" s="59"/>
      <c r="G838" s="59"/>
      <c r="H838" s="60"/>
      <c r="I838" s="61"/>
      <c r="J838" s="60"/>
      <c r="K838" s="61"/>
      <c r="L838" s="139">
        <f>Inventory[[#This Row],[Sold - In-Store (Units)]]+Inventory[[#This Row],[Sold - Remotely (Units)]]</f>
        <v>0</v>
      </c>
      <c r="M838" s="141">
        <f>Inventory[[#This Row],[Sold - In-Store (Net Sales $)]]+Inventory[[#This Row],[Sold - Remotely (Net Sales $)]]</f>
        <v>0</v>
      </c>
      <c r="N838" s="60"/>
      <c r="O838" s="60"/>
      <c r="P838" s="60"/>
      <c r="Q838" s="60"/>
      <c r="R838" s="62"/>
      <c r="S838" s="63"/>
      <c r="T83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38" s="65"/>
      <c r="V838" s="66">
        <f>Inventory[[#This Row],[Net Weight/Unit]]*Inventory[[#This Row],[Closing Balance (Units)]]</f>
        <v>0</v>
      </c>
      <c r="W838" s="67">
        <f>Inventory[[#This Row],[Net Weight/Unit]]*Inventory[[#This Row],[Sold - Remotely (Units)]]</f>
        <v>0</v>
      </c>
      <c r="X838" s="67">
        <f>Inventory[[#This Row],[Net Weight/Unit]]*Inventory[[#This Row],[Sold - In-Store (Units)]]</f>
        <v>0</v>
      </c>
      <c r="Y838" s="67">
        <f>Inventory[[#This Row],[Net Weight/Unit]]*Inventory[[#This Row],[Sold - Total (Units)]]</f>
        <v>0</v>
      </c>
      <c r="Z838" s="70">
        <f>'Report Details'!$B$8</f>
        <v>0</v>
      </c>
      <c r="AA838" s="70">
        <f>'Report Details'!$B$9</f>
        <v>0</v>
      </c>
      <c r="AB838" s="70">
        <f>'Report Details'!$B$10</f>
        <v>0</v>
      </c>
      <c r="AC83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38" s="70">
        <f>'Report Details'!$B$11</f>
        <v>0</v>
      </c>
      <c r="AE838" s="70"/>
      <c r="AF838" s="70"/>
    </row>
    <row r="839" spans="1:32" ht="17.25" x14ac:dyDescent="0.3">
      <c r="A839" s="57"/>
      <c r="B839" s="57"/>
      <c r="C839" s="79"/>
      <c r="D839" s="71"/>
      <c r="E839" s="59"/>
      <c r="F839" s="59"/>
      <c r="G839" s="59"/>
      <c r="H839" s="60"/>
      <c r="I839" s="61"/>
      <c r="J839" s="60"/>
      <c r="K839" s="61"/>
      <c r="L839" s="139">
        <f>Inventory[[#This Row],[Sold - In-Store (Units)]]+Inventory[[#This Row],[Sold - Remotely (Units)]]</f>
        <v>0</v>
      </c>
      <c r="M839" s="141">
        <f>Inventory[[#This Row],[Sold - In-Store (Net Sales $)]]+Inventory[[#This Row],[Sold - Remotely (Net Sales $)]]</f>
        <v>0</v>
      </c>
      <c r="N839" s="60"/>
      <c r="O839" s="60"/>
      <c r="P839" s="60"/>
      <c r="Q839" s="60"/>
      <c r="R839" s="62"/>
      <c r="S839" s="63"/>
      <c r="T83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39" s="65"/>
      <c r="V839" s="66">
        <f>Inventory[[#This Row],[Net Weight/Unit]]*Inventory[[#This Row],[Closing Balance (Units)]]</f>
        <v>0</v>
      </c>
      <c r="W839" s="67">
        <f>Inventory[[#This Row],[Net Weight/Unit]]*Inventory[[#This Row],[Sold - Remotely (Units)]]</f>
        <v>0</v>
      </c>
      <c r="X839" s="67">
        <f>Inventory[[#This Row],[Net Weight/Unit]]*Inventory[[#This Row],[Sold - In-Store (Units)]]</f>
        <v>0</v>
      </c>
      <c r="Y839" s="67">
        <f>Inventory[[#This Row],[Net Weight/Unit]]*Inventory[[#This Row],[Sold - Total (Units)]]</f>
        <v>0</v>
      </c>
      <c r="Z839" s="70">
        <f>'Report Details'!$B$8</f>
        <v>0</v>
      </c>
      <c r="AA839" s="70">
        <f>'Report Details'!$B$9</f>
        <v>0</v>
      </c>
      <c r="AB839" s="70">
        <f>'Report Details'!$B$10</f>
        <v>0</v>
      </c>
      <c r="AC83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39" s="70">
        <f>'Report Details'!$B$11</f>
        <v>0</v>
      </c>
      <c r="AE839" s="70"/>
      <c r="AF839" s="70"/>
    </row>
    <row r="840" spans="1:32" ht="17.25" x14ac:dyDescent="0.3">
      <c r="A840" s="57"/>
      <c r="B840" s="57"/>
      <c r="C840" s="79"/>
      <c r="D840" s="71"/>
      <c r="E840" s="59"/>
      <c r="F840" s="59"/>
      <c r="G840" s="59"/>
      <c r="H840" s="60"/>
      <c r="I840" s="61"/>
      <c r="J840" s="60"/>
      <c r="K840" s="61"/>
      <c r="L840" s="139">
        <f>Inventory[[#This Row],[Sold - In-Store (Units)]]+Inventory[[#This Row],[Sold - Remotely (Units)]]</f>
        <v>0</v>
      </c>
      <c r="M840" s="141">
        <f>Inventory[[#This Row],[Sold - In-Store (Net Sales $)]]+Inventory[[#This Row],[Sold - Remotely (Net Sales $)]]</f>
        <v>0</v>
      </c>
      <c r="N840" s="60"/>
      <c r="O840" s="60"/>
      <c r="P840" s="60"/>
      <c r="Q840" s="60"/>
      <c r="R840" s="62"/>
      <c r="S840" s="63"/>
      <c r="T84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40" s="65"/>
      <c r="V840" s="66">
        <f>Inventory[[#This Row],[Net Weight/Unit]]*Inventory[[#This Row],[Closing Balance (Units)]]</f>
        <v>0</v>
      </c>
      <c r="W840" s="67">
        <f>Inventory[[#This Row],[Net Weight/Unit]]*Inventory[[#This Row],[Sold - Remotely (Units)]]</f>
        <v>0</v>
      </c>
      <c r="X840" s="67">
        <f>Inventory[[#This Row],[Net Weight/Unit]]*Inventory[[#This Row],[Sold - In-Store (Units)]]</f>
        <v>0</v>
      </c>
      <c r="Y840" s="67">
        <f>Inventory[[#This Row],[Net Weight/Unit]]*Inventory[[#This Row],[Sold - Total (Units)]]</f>
        <v>0</v>
      </c>
      <c r="Z840" s="70">
        <f>'Report Details'!$B$8</f>
        <v>0</v>
      </c>
      <c r="AA840" s="70">
        <f>'Report Details'!$B$9</f>
        <v>0</v>
      </c>
      <c r="AB840" s="70">
        <f>'Report Details'!$B$10</f>
        <v>0</v>
      </c>
      <c r="AC84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40" s="70">
        <f>'Report Details'!$B$11</f>
        <v>0</v>
      </c>
      <c r="AE840" s="70"/>
      <c r="AF840" s="70"/>
    </row>
    <row r="841" spans="1:32" ht="17.25" x14ac:dyDescent="0.3">
      <c r="A841" s="57"/>
      <c r="B841" s="57"/>
      <c r="C841" s="79"/>
      <c r="D841" s="71"/>
      <c r="E841" s="59"/>
      <c r="F841" s="59"/>
      <c r="G841" s="59"/>
      <c r="H841" s="60"/>
      <c r="I841" s="61"/>
      <c r="J841" s="60"/>
      <c r="K841" s="61"/>
      <c r="L841" s="139">
        <f>Inventory[[#This Row],[Sold - In-Store (Units)]]+Inventory[[#This Row],[Sold - Remotely (Units)]]</f>
        <v>0</v>
      </c>
      <c r="M841" s="141">
        <f>Inventory[[#This Row],[Sold - In-Store (Net Sales $)]]+Inventory[[#This Row],[Sold - Remotely (Net Sales $)]]</f>
        <v>0</v>
      </c>
      <c r="N841" s="60"/>
      <c r="O841" s="60"/>
      <c r="P841" s="60"/>
      <c r="Q841" s="60"/>
      <c r="R841" s="62"/>
      <c r="S841" s="63"/>
      <c r="T84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41" s="65"/>
      <c r="V841" s="66">
        <f>Inventory[[#This Row],[Net Weight/Unit]]*Inventory[[#This Row],[Closing Balance (Units)]]</f>
        <v>0</v>
      </c>
      <c r="W841" s="67">
        <f>Inventory[[#This Row],[Net Weight/Unit]]*Inventory[[#This Row],[Sold - Remotely (Units)]]</f>
        <v>0</v>
      </c>
      <c r="X841" s="67">
        <f>Inventory[[#This Row],[Net Weight/Unit]]*Inventory[[#This Row],[Sold - In-Store (Units)]]</f>
        <v>0</v>
      </c>
      <c r="Y841" s="67">
        <f>Inventory[[#This Row],[Net Weight/Unit]]*Inventory[[#This Row],[Sold - Total (Units)]]</f>
        <v>0</v>
      </c>
      <c r="Z841" s="70">
        <f>'Report Details'!$B$8</f>
        <v>0</v>
      </c>
      <c r="AA841" s="70">
        <f>'Report Details'!$B$9</f>
        <v>0</v>
      </c>
      <c r="AB841" s="70">
        <f>'Report Details'!$B$10</f>
        <v>0</v>
      </c>
      <c r="AC84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41" s="70">
        <f>'Report Details'!$B$11</f>
        <v>0</v>
      </c>
      <c r="AE841" s="70"/>
      <c r="AF841" s="70"/>
    </row>
    <row r="842" spans="1:32" ht="17.25" x14ac:dyDescent="0.3">
      <c r="A842" s="57"/>
      <c r="B842" s="57"/>
      <c r="C842" s="79"/>
      <c r="D842" s="71"/>
      <c r="E842" s="59"/>
      <c r="F842" s="59"/>
      <c r="G842" s="59"/>
      <c r="H842" s="60"/>
      <c r="I842" s="61"/>
      <c r="J842" s="60"/>
      <c r="K842" s="61"/>
      <c r="L842" s="139">
        <f>Inventory[[#This Row],[Sold - In-Store (Units)]]+Inventory[[#This Row],[Sold - Remotely (Units)]]</f>
        <v>0</v>
      </c>
      <c r="M842" s="141">
        <f>Inventory[[#This Row],[Sold - In-Store (Net Sales $)]]+Inventory[[#This Row],[Sold - Remotely (Net Sales $)]]</f>
        <v>0</v>
      </c>
      <c r="N842" s="60"/>
      <c r="O842" s="60"/>
      <c r="P842" s="60"/>
      <c r="Q842" s="60"/>
      <c r="R842" s="62"/>
      <c r="S842" s="63"/>
      <c r="T84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42" s="65"/>
      <c r="V842" s="66">
        <f>Inventory[[#This Row],[Net Weight/Unit]]*Inventory[[#This Row],[Closing Balance (Units)]]</f>
        <v>0</v>
      </c>
      <c r="W842" s="67">
        <f>Inventory[[#This Row],[Net Weight/Unit]]*Inventory[[#This Row],[Sold - Remotely (Units)]]</f>
        <v>0</v>
      </c>
      <c r="X842" s="67">
        <f>Inventory[[#This Row],[Net Weight/Unit]]*Inventory[[#This Row],[Sold - In-Store (Units)]]</f>
        <v>0</v>
      </c>
      <c r="Y842" s="67">
        <f>Inventory[[#This Row],[Net Weight/Unit]]*Inventory[[#This Row],[Sold - Total (Units)]]</f>
        <v>0</v>
      </c>
      <c r="Z842" s="70">
        <f>'Report Details'!$B$8</f>
        <v>0</v>
      </c>
      <c r="AA842" s="70">
        <f>'Report Details'!$B$9</f>
        <v>0</v>
      </c>
      <c r="AB842" s="70">
        <f>'Report Details'!$B$10</f>
        <v>0</v>
      </c>
      <c r="AC84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42" s="70">
        <f>'Report Details'!$B$11</f>
        <v>0</v>
      </c>
      <c r="AE842" s="70"/>
      <c r="AF842" s="70"/>
    </row>
    <row r="843" spans="1:32" ht="17.25" x14ac:dyDescent="0.3">
      <c r="A843" s="57"/>
      <c r="B843" s="57"/>
      <c r="C843" s="79"/>
      <c r="D843" s="71"/>
      <c r="E843" s="59"/>
      <c r="F843" s="59"/>
      <c r="G843" s="59"/>
      <c r="H843" s="60"/>
      <c r="I843" s="61"/>
      <c r="J843" s="60"/>
      <c r="K843" s="61"/>
      <c r="L843" s="139">
        <f>Inventory[[#This Row],[Sold - In-Store (Units)]]+Inventory[[#This Row],[Sold - Remotely (Units)]]</f>
        <v>0</v>
      </c>
      <c r="M843" s="141">
        <f>Inventory[[#This Row],[Sold - In-Store (Net Sales $)]]+Inventory[[#This Row],[Sold - Remotely (Net Sales $)]]</f>
        <v>0</v>
      </c>
      <c r="N843" s="60"/>
      <c r="O843" s="60"/>
      <c r="P843" s="60"/>
      <c r="Q843" s="60"/>
      <c r="R843" s="62"/>
      <c r="S843" s="63"/>
      <c r="T84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43" s="65"/>
      <c r="V843" s="66">
        <f>Inventory[[#This Row],[Net Weight/Unit]]*Inventory[[#This Row],[Closing Balance (Units)]]</f>
        <v>0</v>
      </c>
      <c r="W843" s="67">
        <f>Inventory[[#This Row],[Net Weight/Unit]]*Inventory[[#This Row],[Sold - Remotely (Units)]]</f>
        <v>0</v>
      </c>
      <c r="X843" s="67">
        <f>Inventory[[#This Row],[Net Weight/Unit]]*Inventory[[#This Row],[Sold - In-Store (Units)]]</f>
        <v>0</v>
      </c>
      <c r="Y843" s="67">
        <f>Inventory[[#This Row],[Net Weight/Unit]]*Inventory[[#This Row],[Sold - Total (Units)]]</f>
        <v>0</v>
      </c>
      <c r="Z843" s="70">
        <f>'Report Details'!$B$8</f>
        <v>0</v>
      </c>
      <c r="AA843" s="70">
        <f>'Report Details'!$B$9</f>
        <v>0</v>
      </c>
      <c r="AB843" s="70">
        <f>'Report Details'!$B$10</f>
        <v>0</v>
      </c>
      <c r="AC84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43" s="70">
        <f>'Report Details'!$B$11</f>
        <v>0</v>
      </c>
      <c r="AE843" s="70"/>
      <c r="AF843" s="70"/>
    </row>
    <row r="844" spans="1:32" ht="17.25" x14ac:dyDescent="0.3">
      <c r="A844" s="57"/>
      <c r="B844" s="57"/>
      <c r="C844" s="79"/>
      <c r="D844" s="71"/>
      <c r="E844" s="59"/>
      <c r="F844" s="59"/>
      <c r="G844" s="59"/>
      <c r="H844" s="60"/>
      <c r="I844" s="61"/>
      <c r="J844" s="60"/>
      <c r="K844" s="61"/>
      <c r="L844" s="139">
        <f>Inventory[[#This Row],[Sold - In-Store (Units)]]+Inventory[[#This Row],[Sold - Remotely (Units)]]</f>
        <v>0</v>
      </c>
      <c r="M844" s="141">
        <f>Inventory[[#This Row],[Sold - In-Store (Net Sales $)]]+Inventory[[#This Row],[Sold - Remotely (Net Sales $)]]</f>
        <v>0</v>
      </c>
      <c r="N844" s="60"/>
      <c r="O844" s="60"/>
      <c r="P844" s="60"/>
      <c r="Q844" s="60"/>
      <c r="R844" s="62"/>
      <c r="S844" s="63"/>
      <c r="T84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44" s="65"/>
      <c r="V844" s="66">
        <f>Inventory[[#This Row],[Net Weight/Unit]]*Inventory[[#This Row],[Closing Balance (Units)]]</f>
        <v>0</v>
      </c>
      <c r="W844" s="67">
        <f>Inventory[[#This Row],[Net Weight/Unit]]*Inventory[[#This Row],[Sold - Remotely (Units)]]</f>
        <v>0</v>
      </c>
      <c r="X844" s="67">
        <f>Inventory[[#This Row],[Net Weight/Unit]]*Inventory[[#This Row],[Sold - In-Store (Units)]]</f>
        <v>0</v>
      </c>
      <c r="Y844" s="67">
        <f>Inventory[[#This Row],[Net Weight/Unit]]*Inventory[[#This Row],[Sold - Total (Units)]]</f>
        <v>0</v>
      </c>
      <c r="Z844" s="70">
        <f>'Report Details'!$B$8</f>
        <v>0</v>
      </c>
      <c r="AA844" s="70">
        <f>'Report Details'!$B$9</f>
        <v>0</v>
      </c>
      <c r="AB844" s="70">
        <f>'Report Details'!$B$10</f>
        <v>0</v>
      </c>
      <c r="AC84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44" s="70">
        <f>'Report Details'!$B$11</f>
        <v>0</v>
      </c>
      <c r="AE844" s="70"/>
      <c r="AF844" s="70"/>
    </row>
    <row r="845" spans="1:32" ht="17.25" x14ac:dyDescent="0.3">
      <c r="A845" s="57"/>
      <c r="B845" s="57"/>
      <c r="C845" s="79"/>
      <c r="D845" s="71"/>
      <c r="E845" s="59"/>
      <c r="F845" s="59"/>
      <c r="G845" s="59"/>
      <c r="H845" s="60"/>
      <c r="I845" s="61"/>
      <c r="J845" s="60"/>
      <c r="K845" s="61"/>
      <c r="L845" s="139">
        <f>Inventory[[#This Row],[Sold - In-Store (Units)]]+Inventory[[#This Row],[Sold - Remotely (Units)]]</f>
        <v>0</v>
      </c>
      <c r="M845" s="141">
        <f>Inventory[[#This Row],[Sold - In-Store (Net Sales $)]]+Inventory[[#This Row],[Sold - Remotely (Net Sales $)]]</f>
        <v>0</v>
      </c>
      <c r="N845" s="60"/>
      <c r="O845" s="60"/>
      <c r="P845" s="60"/>
      <c r="Q845" s="60"/>
      <c r="R845" s="62"/>
      <c r="S845" s="63"/>
      <c r="T84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45" s="65"/>
      <c r="V845" s="66">
        <f>Inventory[[#This Row],[Net Weight/Unit]]*Inventory[[#This Row],[Closing Balance (Units)]]</f>
        <v>0</v>
      </c>
      <c r="W845" s="67">
        <f>Inventory[[#This Row],[Net Weight/Unit]]*Inventory[[#This Row],[Sold - Remotely (Units)]]</f>
        <v>0</v>
      </c>
      <c r="X845" s="67">
        <f>Inventory[[#This Row],[Net Weight/Unit]]*Inventory[[#This Row],[Sold - In-Store (Units)]]</f>
        <v>0</v>
      </c>
      <c r="Y845" s="67">
        <f>Inventory[[#This Row],[Net Weight/Unit]]*Inventory[[#This Row],[Sold - Total (Units)]]</f>
        <v>0</v>
      </c>
      <c r="Z845" s="70">
        <f>'Report Details'!$B$8</f>
        <v>0</v>
      </c>
      <c r="AA845" s="70">
        <f>'Report Details'!$B$9</f>
        <v>0</v>
      </c>
      <c r="AB845" s="70">
        <f>'Report Details'!$B$10</f>
        <v>0</v>
      </c>
      <c r="AC84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45" s="70">
        <f>'Report Details'!$B$11</f>
        <v>0</v>
      </c>
      <c r="AE845" s="70"/>
      <c r="AF845" s="70"/>
    </row>
    <row r="846" spans="1:32" ht="17.25" x14ac:dyDescent="0.3">
      <c r="A846" s="57"/>
      <c r="B846" s="57"/>
      <c r="C846" s="79"/>
      <c r="D846" s="71"/>
      <c r="E846" s="59"/>
      <c r="F846" s="59"/>
      <c r="G846" s="59"/>
      <c r="H846" s="60"/>
      <c r="I846" s="61"/>
      <c r="J846" s="60"/>
      <c r="K846" s="61"/>
      <c r="L846" s="139">
        <f>Inventory[[#This Row],[Sold - In-Store (Units)]]+Inventory[[#This Row],[Sold - Remotely (Units)]]</f>
        <v>0</v>
      </c>
      <c r="M846" s="141">
        <f>Inventory[[#This Row],[Sold - In-Store (Net Sales $)]]+Inventory[[#This Row],[Sold - Remotely (Net Sales $)]]</f>
        <v>0</v>
      </c>
      <c r="N846" s="60"/>
      <c r="O846" s="60"/>
      <c r="P846" s="60"/>
      <c r="Q846" s="60"/>
      <c r="R846" s="62"/>
      <c r="S846" s="63"/>
      <c r="T84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46" s="65"/>
      <c r="V846" s="66">
        <f>Inventory[[#This Row],[Net Weight/Unit]]*Inventory[[#This Row],[Closing Balance (Units)]]</f>
        <v>0</v>
      </c>
      <c r="W846" s="67">
        <f>Inventory[[#This Row],[Net Weight/Unit]]*Inventory[[#This Row],[Sold - Remotely (Units)]]</f>
        <v>0</v>
      </c>
      <c r="X846" s="67">
        <f>Inventory[[#This Row],[Net Weight/Unit]]*Inventory[[#This Row],[Sold - In-Store (Units)]]</f>
        <v>0</v>
      </c>
      <c r="Y846" s="67">
        <f>Inventory[[#This Row],[Net Weight/Unit]]*Inventory[[#This Row],[Sold - Total (Units)]]</f>
        <v>0</v>
      </c>
      <c r="Z846" s="70">
        <f>'Report Details'!$B$8</f>
        <v>0</v>
      </c>
      <c r="AA846" s="70">
        <f>'Report Details'!$B$9</f>
        <v>0</v>
      </c>
      <c r="AB846" s="70">
        <f>'Report Details'!$B$10</f>
        <v>0</v>
      </c>
      <c r="AC84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46" s="70">
        <f>'Report Details'!$B$11</f>
        <v>0</v>
      </c>
      <c r="AE846" s="70"/>
      <c r="AF846" s="70"/>
    </row>
    <row r="847" spans="1:32" ht="17.25" x14ac:dyDescent="0.3">
      <c r="A847" s="57"/>
      <c r="B847" s="57"/>
      <c r="C847" s="79"/>
      <c r="D847" s="71"/>
      <c r="E847" s="59"/>
      <c r="F847" s="59"/>
      <c r="G847" s="59"/>
      <c r="H847" s="60"/>
      <c r="I847" s="61"/>
      <c r="J847" s="60"/>
      <c r="K847" s="61"/>
      <c r="L847" s="139">
        <f>Inventory[[#This Row],[Sold - In-Store (Units)]]+Inventory[[#This Row],[Sold - Remotely (Units)]]</f>
        <v>0</v>
      </c>
      <c r="M847" s="141">
        <f>Inventory[[#This Row],[Sold - In-Store (Net Sales $)]]+Inventory[[#This Row],[Sold - Remotely (Net Sales $)]]</f>
        <v>0</v>
      </c>
      <c r="N847" s="60"/>
      <c r="O847" s="60"/>
      <c r="P847" s="60"/>
      <c r="Q847" s="60"/>
      <c r="R847" s="62"/>
      <c r="S847" s="63"/>
      <c r="T84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47" s="65"/>
      <c r="V847" s="66">
        <f>Inventory[[#This Row],[Net Weight/Unit]]*Inventory[[#This Row],[Closing Balance (Units)]]</f>
        <v>0</v>
      </c>
      <c r="W847" s="67">
        <f>Inventory[[#This Row],[Net Weight/Unit]]*Inventory[[#This Row],[Sold - Remotely (Units)]]</f>
        <v>0</v>
      </c>
      <c r="X847" s="67">
        <f>Inventory[[#This Row],[Net Weight/Unit]]*Inventory[[#This Row],[Sold - In-Store (Units)]]</f>
        <v>0</v>
      </c>
      <c r="Y847" s="67">
        <f>Inventory[[#This Row],[Net Weight/Unit]]*Inventory[[#This Row],[Sold - Total (Units)]]</f>
        <v>0</v>
      </c>
      <c r="Z847" s="70">
        <f>'Report Details'!$B$8</f>
        <v>0</v>
      </c>
      <c r="AA847" s="70">
        <f>'Report Details'!$B$9</f>
        <v>0</v>
      </c>
      <c r="AB847" s="70">
        <f>'Report Details'!$B$10</f>
        <v>0</v>
      </c>
      <c r="AC84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47" s="70">
        <f>'Report Details'!$B$11</f>
        <v>0</v>
      </c>
      <c r="AE847" s="70"/>
      <c r="AF847" s="70"/>
    </row>
    <row r="848" spans="1:32" ht="17.25" x14ac:dyDescent="0.3">
      <c r="A848" s="57"/>
      <c r="B848" s="57"/>
      <c r="C848" s="79"/>
      <c r="D848" s="71"/>
      <c r="E848" s="59"/>
      <c r="F848" s="59"/>
      <c r="G848" s="59"/>
      <c r="H848" s="60"/>
      <c r="I848" s="61"/>
      <c r="J848" s="60"/>
      <c r="K848" s="61"/>
      <c r="L848" s="139">
        <f>Inventory[[#This Row],[Sold - In-Store (Units)]]+Inventory[[#This Row],[Sold - Remotely (Units)]]</f>
        <v>0</v>
      </c>
      <c r="M848" s="141">
        <f>Inventory[[#This Row],[Sold - In-Store (Net Sales $)]]+Inventory[[#This Row],[Sold - Remotely (Net Sales $)]]</f>
        <v>0</v>
      </c>
      <c r="N848" s="60"/>
      <c r="O848" s="60"/>
      <c r="P848" s="60"/>
      <c r="Q848" s="60"/>
      <c r="R848" s="62"/>
      <c r="S848" s="63"/>
      <c r="T84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48" s="65"/>
      <c r="V848" s="66">
        <f>Inventory[[#This Row],[Net Weight/Unit]]*Inventory[[#This Row],[Closing Balance (Units)]]</f>
        <v>0</v>
      </c>
      <c r="W848" s="67">
        <f>Inventory[[#This Row],[Net Weight/Unit]]*Inventory[[#This Row],[Sold - Remotely (Units)]]</f>
        <v>0</v>
      </c>
      <c r="X848" s="67">
        <f>Inventory[[#This Row],[Net Weight/Unit]]*Inventory[[#This Row],[Sold - In-Store (Units)]]</f>
        <v>0</v>
      </c>
      <c r="Y848" s="67">
        <f>Inventory[[#This Row],[Net Weight/Unit]]*Inventory[[#This Row],[Sold - Total (Units)]]</f>
        <v>0</v>
      </c>
      <c r="Z848" s="70">
        <f>'Report Details'!$B$8</f>
        <v>0</v>
      </c>
      <c r="AA848" s="70">
        <f>'Report Details'!$B$9</f>
        <v>0</v>
      </c>
      <c r="AB848" s="70">
        <f>'Report Details'!$B$10</f>
        <v>0</v>
      </c>
      <c r="AC84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48" s="70">
        <f>'Report Details'!$B$11</f>
        <v>0</v>
      </c>
      <c r="AE848" s="70"/>
      <c r="AF848" s="70"/>
    </row>
    <row r="849" spans="1:32" ht="17.25" x14ac:dyDescent="0.3">
      <c r="A849" s="57"/>
      <c r="B849" s="57"/>
      <c r="C849" s="79"/>
      <c r="D849" s="71"/>
      <c r="E849" s="59"/>
      <c r="F849" s="59"/>
      <c r="G849" s="59"/>
      <c r="H849" s="60"/>
      <c r="I849" s="61"/>
      <c r="J849" s="60"/>
      <c r="K849" s="61"/>
      <c r="L849" s="139">
        <f>Inventory[[#This Row],[Sold - In-Store (Units)]]+Inventory[[#This Row],[Sold - Remotely (Units)]]</f>
        <v>0</v>
      </c>
      <c r="M849" s="141">
        <f>Inventory[[#This Row],[Sold - In-Store (Net Sales $)]]+Inventory[[#This Row],[Sold - Remotely (Net Sales $)]]</f>
        <v>0</v>
      </c>
      <c r="N849" s="60"/>
      <c r="O849" s="60"/>
      <c r="P849" s="60"/>
      <c r="Q849" s="60"/>
      <c r="R849" s="62"/>
      <c r="S849" s="63"/>
      <c r="T84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49" s="65"/>
      <c r="V849" s="66">
        <f>Inventory[[#This Row],[Net Weight/Unit]]*Inventory[[#This Row],[Closing Balance (Units)]]</f>
        <v>0</v>
      </c>
      <c r="W849" s="67">
        <f>Inventory[[#This Row],[Net Weight/Unit]]*Inventory[[#This Row],[Sold - Remotely (Units)]]</f>
        <v>0</v>
      </c>
      <c r="X849" s="67">
        <f>Inventory[[#This Row],[Net Weight/Unit]]*Inventory[[#This Row],[Sold - In-Store (Units)]]</f>
        <v>0</v>
      </c>
      <c r="Y849" s="67">
        <f>Inventory[[#This Row],[Net Weight/Unit]]*Inventory[[#This Row],[Sold - Total (Units)]]</f>
        <v>0</v>
      </c>
      <c r="Z849" s="70">
        <f>'Report Details'!$B$8</f>
        <v>0</v>
      </c>
      <c r="AA849" s="70">
        <f>'Report Details'!$B$9</f>
        <v>0</v>
      </c>
      <c r="AB849" s="70">
        <f>'Report Details'!$B$10</f>
        <v>0</v>
      </c>
      <c r="AC84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49" s="70">
        <f>'Report Details'!$B$11</f>
        <v>0</v>
      </c>
      <c r="AE849" s="70"/>
      <c r="AF849" s="70"/>
    </row>
    <row r="850" spans="1:32" ht="17.25" x14ac:dyDescent="0.3">
      <c r="A850" s="57"/>
      <c r="B850" s="57"/>
      <c r="C850" s="79"/>
      <c r="D850" s="71"/>
      <c r="E850" s="59"/>
      <c r="F850" s="59"/>
      <c r="G850" s="59"/>
      <c r="H850" s="60"/>
      <c r="I850" s="61"/>
      <c r="J850" s="60"/>
      <c r="K850" s="61"/>
      <c r="L850" s="139">
        <f>Inventory[[#This Row],[Sold - In-Store (Units)]]+Inventory[[#This Row],[Sold - Remotely (Units)]]</f>
        <v>0</v>
      </c>
      <c r="M850" s="141">
        <f>Inventory[[#This Row],[Sold - In-Store (Net Sales $)]]+Inventory[[#This Row],[Sold - Remotely (Net Sales $)]]</f>
        <v>0</v>
      </c>
      <c r="N850" s="60"/>
      <c r="O850" s="60"/>
      <c r="P850" s="60"/>
      <c r="Q850" s="60"/>
      <c r="R850" s="62"/>
      <c r="S850" s="63"/>
      <c r="T85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50" s="65"/>
      <c r="V850" s="66">
        <f>Inventory[[#This Row],[Net Weight/Unit]]*Inventory[[#This Row],[Closing Balance (Units)]]</f>
        <v>0</v>
      </c>
      <c r="W850" s="67">
        <f>Inventory[[#This Row],[Net Weight/Unit]]*Inventory[[#This Row],[Sold - Remotely (Units)]]</f>
        <v>0</v>
      </c>
      <c r="X850" s="67">
        <f>Inventory[[#This Row],[Net Weight/Unit]]*Inventory[[#This Row],[Sold - In-Store (Units)]]</f>
        <v>0</v>
      </c>
      <c r="Y850" s="67">
        <f>Inventory[[#This Row],[Net Weight/Unit]]*Inventory[[#This Row],[Sold - Total (Units)]]</f>
        <v>0</v>
      </c>
      <c r="Z850" s="70">
        <f>'Report Details'!$B$8</f>
        <v>0</v>
      </c>
      <c r="AA850" s="70">
        <f>'Report Details'!$B$9</f>
        <v>0</v>
      </c>
      <c r="AB850" s="70">
        <f>'Report Details'!$B$10</f>
        <v>0</v>
      </c>
      <c r="AC85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50" s="70">
        <f>'Report Details'!$B$11</f>
        <v>0</v>
      </c>
      <c r="AE850" s="70"/>
      <c r="AF850" s="70"/>
    </row>
    <row r="851" spans="1:32" ht="17.25" x14ac:dyDescent="0.3">
      <c r="A851" s="57"/>
      <c r="B851" s="57"/>
      <c r="C851" s="79"/>
      <c r="D851" s="71"/>
      <c r="E851" s="59"/>
      <c r="F851" s="59"/>
      <c r="G851" s="59"/>
      <c r="H851" s="60"/>
      <c r="I851" s="61"/>
      <c r="J851" s="60"/>
      <c r="K851" s="61"/>
      <c r="L851" s="139">
        <f>Inventory[[#This Row],[Sold - In-Store (Units)]]+Inventory[[#This Row],[Sold - Remotely (Units)]]</f>
        <v>0</v>
      </c>
      <c r="M851" s="141">
        <f>Inventory[[#This Row],[Sold - In-Store (Net Sales $)]]+Inventory[[#This Row],[Sold - Remotely (Net Sales $)]]</f>
        <v>0</v>
      </c>
      <c r="N851" s="60"/>
      <c r="O851" s="60"/>
      <c r="P851" s="60"/>
      <c r="Q851" s="60"/>
      <c r="R851" s="62"/>
      <c r="S851" s="63"/>
      <c r="T85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51" s="65"/>
      <c r="V851" s="66">
        <f>Inventory[[#This Row],[Net Weight/Unit]]*Inventory[[#This Row],[Closing Balance (Units)]]</f>
        <v>0</v>
      </c>
      <c r="W851" s="67">
        <f>Inventory[[#This Row],[Net Weight/Unit]]*Inventory[[#This Row],[Sold - Remotely (Units)]]</f>
        <v>0</v>
      </c>
      <c r="X851" s="67">
        <f>Inventory[[#This Row],[Net Weight/Unit]]*Inventory[[#This Row],[Sold - In-Store (Units)]]</f>
        <v>0</v>
      </c>
      <c r="Y851" s="67">
        <f>Inventory[[#This Row],[Net Weight/Unit]]*Inventory[[#This Row],[Sold - Total (Units)]]</f>
        <v>0</v>
      </c>
      <c r="Z851" s="70">
        <f>'Report Details'!$B$8</f>
        <v>0</v>
      </c>
      <c r="AA851" s="70">
        <f>'Report Details'!$B$9</f>
        <v>0</v>
      </c>
      <c r="AB851" s="70">
        <f>'Report Details'!$B$10</f>
        <v>0</v>
      </c>
      <c r="AC85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51" s="70">
        <f>'Report Details'!$B$11</f>
        <v>0</v>
      </c>
      <c r="AE851" s="70"/>
      <c r="AF851" s="70"/>
    </row>
    <row r="852" spans="1:32" ht="17.25" x14ac:dyDescent="0.3">
      <c r="A852" s="57"/>
      <c r="B852" s="57"/>
      <c r="C852" s="79"/>
      <c r="D852" s="71"/>
      <c r="E852" s="59"/>
      <c r="F852" s="59"/>
      <c r="G852" s="59"/>
      <c r="H852" s="60"/>
      <c r="I852" s="61"/>
      <c r="J852" s="60"/>
      <c r="K852" s="61"/>
      <c r="L852" s="139">
        <f>Inventory[[#This Row],[Sold - In-Store (Units)]]+Inventory[[#This Row],[Sold - Remotely (Units)]]</f>
        <v>0</v>
      </c>
      <c r="M852" s="141">
        <f>Inventory[[#This Row],[Sold - In-Store (Net Sales $)]]+Inventory[[#This Row],[Sold - Remotely (Net Sales $)]]</f>
        <v>0</v>
      </c>
      <c r="N852" s="60"/>
      <c r="O852" s="60"/>
      <c r="P852" s="60"/>
      <c r="Q852" s="60"/>
      <c r="R852" s="62"/>
      <c r="S852" s="63"/>
      <c r="T85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52" s="65"/>
      <c r="V852" s="66">
        <f>Inventory[[#This Row],[Net Weight/Unit]]*Inventory[[#This Row],[Closing Balance (Units)]]</f>
        <v>0</v>
      </c>
      <c r="W852" s="67">
        <f>Inventory[[#This Row],[Net Weight/Unit]]*Inventory[[#This Row],[Sold - Remotely (Units)]]</f>
        <v>0</v>
      </c>
      <c r="X852" s="67">
        <f>Inventory[[#This Row],[Net Weight/Unit]]*Inventory[[#This Row],[Sold - In-Store (Units)]]</f>
        <v>0</v>
      </c>
      <c r="Y852" s="67">
        <f>Inventory[[#This Row],[Net Weight/Unit]]*Inventory[[#This Row],[Sold - Total (Units)]]</f>
        <v>0</v>
      </c>
      <c r="Z852" s="70">
        <f>'Report Details'!$B$8</f>
        <v>0</v>
      </c>
      <c r="AA852" s="70">
        <f>'Report Details'!$B$9</f>
        <v>0</v>
      </c>
      <c r="AB852" s="70">
        <f>'Report Details'!$B$10</f>
        <v>0</v>
      </c>
      <c r="AC85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52" s="70">
        <f>'Report Details'!$B$11</f>
        <v>0</v>
      </c>
      <c r="AE852" s="70"/>
      <c r="AF852" s="70"/>
    </row>
    <row r="853" spans="1:32" ht="17.25" x14ac:dyDescent="0.3">
      <c r="A853" s="57"/>
      <c r="B853" s="57"/>
      <c r="C853" s="79"/>
      <c r="D853" s="71"/>
      <c r="E853" s="59"/>
      <c r="F853" s="59"/>
      <c r="G853" s="59"/>
      <c r="H853" s="60"/>
      <c r="I853" s="61"/>
      <c r="J853" s="60"/>
      <c r="K853" s="61"/>
      <c r="L853" s="139">
        <f>Inventory[[#This Row],[Sold - In-Store (Units)]]+Inventory[[#This Row],[Sold - Remotely (Units)]]</f>
        <v>0</v>
      </c>
      <c r="M853" s="141">
        <f>Inventory[[#This Row],[Sold - In-Store (Net Sales $)]]+Inventory[[#This Row],[Sold - Remotely (Net Sales $)]]</f>
        <v>0</v>
      </c>
      <c r="N853" s="60"/>
      <c r="O853" s="60"/>
      <c r="P853" s="60"/>
      <c r="Q853" s="60"/>
      <c r="R853" s="62"/>
      <c r="S853" s="63"/>
      <c r="T85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53" s="65"/>
      <c r="V853" s="66">
        <f>Inventory[[#This Row],[Net Weight/Unit]]*Inventory[[#This Row],[Closing Balance (Units)]]</f>
        <v>0</v>
      </c>
      <c r="W853" s="67">
        <f>Inventory[[#This Row],[Net Weight/Unit]]*Inventory[[#This Row],[Sold - Remotely (Units)]]</f>
        <v>0</v>
      </c>
      <c r="X853" s="67">
        <f>Inventory[[#This Row],[Net Weight/Unit]]*Inventory[[#This Row],[Sold - In-Store (Units)]]</f>
        <v>0</v>
      </c>
      <c r="Y853" s="67">
        <f>Inventory[[#This Row],[Net Weight/Unit]]*Inventory[[#This Row],[Sold - Total (Units)]]</f>
        <v>0</v>
      </c>
      <c r="Z853" s="70">
        <f>'Report Details'!$B$8</f>
        <v>0</v>
      </c>
      <c r="AA853" s="70">
        <f>'Report Details'!$B$9</f>
        <v>0</v>
      </c>
      <c r="AB853" s="70">
        <f>'Report Details'!$B$10</f>
        <v>0</v>
      </c>
      <c r="AC85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53" s="70">
        <f>'Report Details'!$B$11</f>
        <v>0</v>
      </c>
      <c r="AE853" s="70"/>
      <c r="AF853" s="70"/>
    </row>
    <row r="854" spans="1:32" ht="17.25" x14ac:dyDescent="0.3">
      <c r="A854" s="57"/>
      <c r="B854" s="57"/>
      <c r="C854" s="79"/>
      <c r="D854" s="71"/>
      <c r="E854" s="59"/>
      <c r="F854" s="59"/>
      <c r="G854" s="59"/>
      <c r="H854" s="60"/>
      <c r="I854" s="61"/>
      <c r="J854" s="60"/>
      <c r="K854" s="61"/>
      <c r="L854" s="139">
        <f>Inventory[[#This Row],[Sold - In-Store (Units)]]+Inventory[[#This Row],[Sold - Remotely (Units)]]</f>
        <v>0</v>
      </c>
      <c r="M854" s="141">
        <f>Inventory[[#This Row],[Sold - In-Store (Net Sales $)]]+Inventory[[#This Row],[Sold - Remotely (Net Sales $)]]</f>
        <v>0</v>
      </c>
      <c r="N854" s="60"/>
      <c r="O854" s="60"/>
      <c r="P854" s="60"/>
      <c r="Q854" s="60"/>
      <c r="R854" s="62"/>
      <c r="S854" s="63"/>
      <c r="T85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54" s="65"/>
      <c r="V854" s="66">
        <f>Inventory[[#This Row],[Net Weight/Unit]]*Inventory[[#This Row],[Closing Balance (Units)]]</f>
        <v>0</v>
      </c>
      <c r="W854" s="67">
        <f>Inventory[[#This Row],[Net Weight/Unit]]*Inventory[[#This Row],[Sold - Remotely (Units)]]</f>
        <v>0</v>
      </c>
      <c r="X854" s="67">
        <f>Inventory[[#This Row],[Net Weight/Unit]]*Inventory[[#This Row],[Sold - In-Store (Units)]]</f>
        <v>0</v>
      </c>
      <c r="Y854" s="67">
        <f>Inventory[[#This Row],[Net Weight/Unit]]*Inventory[[#This Row],[Sold - Total (Units)]]</f>
        <v>0</v>
      </c>
      <c r="Z854" s="70">
        <f>'Report Details'!$B$8</f>
        <v>0</v>
      </c>
      <c r="AA854" s="70">
        <f>'Report Details'!$B$9</f>
        <v>0</v>
      </c>
      <c r="AB854" s="70">
        <f>'Report Details'!$B$10</f>
        <v>0</v>
      </c>
      <c r="AC85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54" s="70">
        <f>'Report Details'!$B$11</f>
        <v>0</v>
      </c>
      <c r="AE854" s="70"/>
      <c r="AF854" s="70"/>
    </row>
    <row r="855" spans="1:32" ht="17.25" x14ac:dyDescent="0.3">
      <c r="A855" s="57"/>
      <c r="B855" s="57"/>
      <c r="C855" s="79"/>
      <c r="D855" s="71"/>
      <c r="E855" s="59"/>
      <c r="F855" s="59"/>
      <c r="G855" s="59"/>
      <c r="H855" s="60"/>
      <c r="I855" s="61"/>
      <c r="J855" s="60"/>
      <c r="K855" s="61"/>
      <c r="L855" s="139">
        <f>Inventory[[#This Row],[Sold - In-Store (Units)]]+Inventory[[#This Row],[Sold - Remotely (Units)]]</f>
        <v>0</v>
      </c>
      <c r="M855" s="141">
        <f>Inventory[[#This Row],[Sold - In-Store (Net Sales $)]]+Inventory[[#This Row],[Sold - Remotely (Net Sales $)]]</f>
        <v>0</v>
      </c>
      <c r="N855" s="60"/>
      <c r="O855" s="60"/>
      <c r="P855" s="60"/>
      <c r="Q855" s="60"/>
      <c r="R855" s="62"/>
      <c r="S855" s="63"/>
      <c r="T85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55" s="65"/>
      <c r="V855" s="66">
        <f>Inventory[[#This Row],[Net Weight/Unit]]*Inventory[[#This Row],[Closing Balance (Units)]]</f>
        <v>0</v>
      </c>
      <c r="W855" s="67">
        <f>Inventory[[#This Row],[Net Weight/Unit]]*Inventory[[#This Row],[Sold - Remotely (Units)]]</f>
        <v>0</v>
      </c>
      <c r="X855" s="67">
        <f>Inventory[[#This Row],[Net Weight/Unit]]*Inventory[[#This Row],[Sold - In-Store (Units)]]</f>
        <v>0</v>
      </c>
      <c r="Y855" s="67">
        <f>Inventory[[#This Row],[Net Weight/Unit]]*Inventory[[#This Row],[Sold - Total (Units)]]</f>
        <v>0</v>
      </c>
      <c r="Z855" s="70">
        <f>'Report Details'!$B$8</f>
        <v>0</v>
      </c>
      <c r="AA855" s="70">
        <f>'Report Details'!$B$9</f>
        <v>0</v>
      </c>
      <c r="AB855" s="70">
        <f>'Report Details'!$B$10</f>
        <v>0</v>
      </c>
      <c r="AC85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55" s="70">
        <f>'Report Details'!$B$11</f>
        <v>0</v>
      </c>
      <c r="AE855" s="70"/>
      <c r="AF855" s="70"/>
    </row>
    <row r="856" spans="1:32" ht="17.25" x14ac:dyDescent="0.3">
      <c r="A856" s="57"/>
      <c r="B856" s="57"/>
      <c r="C856" s="79"/>
      <c r="D856" s="71"/>
      <c r="E856" s="59"/>
      <c r="F856" s="59"/>
      <c r="G856" s="59"/>
      <c r="H856" s="60"/>
      <c r="I856" s="61"/>
      <c r="J856" s="60"/>
      <c r="K856" s="61"/>
      <c r="L856" s="139">
        <f>Inventory[[#This Row],[Sold - In-Store (Units)]]+Inventory[[#This Row],[Sold - Remotely (Units)]]</f>
        <v>0</v>
      </c>
      <c r="M856" s="141">
        <f>Inventory[[#This Row],[Sold - In-Store (Net Sales $)]]+Inventory[[#This Row],[Sold - Remotely (Net Sales $)]]</f>
        <v>0</v>
      </c>
      <c r="N856" s="60"/>
      <c r="O856" s="60"/>
      <c r="P856" s="60"/>
      <c r="Q856" s="60"/>
      <c r="R856" s="62"/>
      <c r="S856" s="63"/>
      <c r="T85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56" s="65"/>
      <c r="V856" s="66">
        <f>Inventory[[#This Row],[Net Weight/Unit]]*Inventory[[#This Row],[Closing Balance (Units)]]</f>
        <v>0</v>
      </c>
      <c r="W856" s="67">
        <f>Inventory[[#This Row],[Net Weight/Unit]]*Inventory[[#This Row],[Sold - Remotely (Units)]]</f>
        <v>0</v>
      </c>
      <c r="X856" s="67">
        <f>Inventory[[#This Row],[Net Weight/Unit]]*Inventory[[#This Row],[Sold - In-Store (Units)]]</f>
        <v>0</v>
      </c>
      <c r="Y856" s="67">
        <f>Inventory[[#This Row],[Net Weight/Unit]]*Inventory[[#This Row],[Sold - Total (Units)]]</f>
        <v>0</v>
      </c>
      <c r="Z856" s="70">
        <f>'Report Details'!$B$8</f>
        <v>0</v>
      </c>
      <c r="AA856" s="70">
        <f>'Report Details'!$B$9</f>
        <v>0</v>
      </c>
      <c r="AB856" s="70">
        <f>'Report Details'!$B$10</f>
        <v>0</v>
      </c>
      <c r="AC85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56" s="70">
        <f>'Report Details'!$B$11</f>
        <v>0</v>
      </c>
      <c r="AE856" s="70"/>
      <c r="AF856" s="70"/>
    </row>
    <row r="857" spans="1:32" ht="17.25" x14ac:dyDescent="0.3">
      <c r="A857" s="57"/>
      <c r="B857" s="57"/>
      <c r="C857" s="79"/>
      <c r="D857" s="71"/>
      <c r="E857" s="59"/>
      <c r="F857" s="59"/>
      <c r="G857" s="59"/>
      <c r="H857" s="60"/>
      <c r="I857" s="61"/>
      <c r="J857" s="60"/>
      <c r="K857" s="61"/>
      <c r="L857" s="139">
        <f>Inventory[[#This Row],[Sold - In-Store (Units)]]+Inventory[[#This Row],[Sold - Remotely (Units)]]</f>
        <v>0</v>
      </c>
      <c r="M857" s="141">
        <f>Inventory[[#This Row],[Sold - In-Store (Net Sales $)]]+Inventory[[#This Row],[Sold - Remotely (Net Sales $)]]</f>
        <v>0</v>
      </c>
      <c r="N857" s="60"/>
      <c r="O857" s="60"/>
      <c r="P857" s="60"/>
      <c r="Q857" s="60"/>
      <c r="R857" s="62"/>
      <c r="S857" s="63"/>
      <c r="T85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57" s="65"/>
      <c r="V857" s="66">
        <f>Inventory[[#This Row],[Net Weight/Unit]]*Inventory[[#This Row],[Closing Balance (Units)]]</f>
        <v>0</v>
      </c>
      <c r="W857" s="67">
        <f>Inventory[[#This Row],[Net Weight/Unit]]*Inventory[[#This Row],[Sold - Remotely (Units)]]</f>
        <v>0</v>
      </c>
      <c r="X857" s="67">
        <f>Inventory[[#This Row],[Net Weight/Unit]]*Inventory[[#This Row],[Sold - In-Store (Units)]]</f>
        <v>0</v>
      </c>
      <c r="Y857" s="67">
        <f>Inventory[[#This Row],[Net Weight/Unit]]*Inventory[[#This Row],[Sold - Total (Units)]]</f>
        <v>0</v>
      </c>
      <c r="Z857" s="70">
        <f>'Report Details'!$B$8</f>
        <v>0</v>
      </c>
      <c r="AA857" s="70">
        <f>'Report Details'!$B$9</f>
        <v>0</v>
      </c>
      <c r="AB857" s="70">
        <f>'Report Details'!$B$10</f>
        <v>0</v>
      </c>
      <c r="AC85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57" s="70">
        <f>'Report Details'!$B$11</f>
        <v>0</v>
      </c>
      <c r="AE857" s="70"/>
      <c r="AF857" s="70"/>
    </row>
    <row r="858" spans="1:32" ht="17.25" x14ac:dyDescent="0.3">
      <c r="A858" s="57"/>
      <c r="B858" s="57"/>
      <c r="C858" s="79"/>
      <c r="D858" s="71"/>
      <c r="E858" s="59"/>
      <c r="F858" s="59"/>
      <c r="G858" s="59"/>
      <c r="H858" s="60"/>
      <c r="I858" s="61"/>
      <c r="J858" s="60"/>
      <c r="K858" s="61"/>
      <c r="L858" s="139">
        <f>Inventory[[#This Row],[Sold - In-Store (Units)]]+Inventory[[#This Row],[Sold - Remotely (Units)]]</f>
        <v>0</v>
      </c>
      <c r="M858" s="141">
        <f>Inventory[[#This Row],[Sold - In-Store (Net Sales $)]]+Inventory[[#This Row],[Sold - Remotely (Net Sales $)]]</f>
        <v>0</v>
      </c>
      <c r="N858" s="60"/>
      <c r="O858" s="60"/>
      <c r="P858" s="60"/>
      <c r="Q858" s="60"/>
      <c r="R858" s="62"/>
      <c r="S858" s="63"/>
      <c r="T85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58" s="65"/>
      <c r="V858" s="66">
        <f>Inventory[[#This Row],[Net Weight/Unit]]*Inventory[[#This Row],[Closing Balance (Units)]]</f>
        <v>0</v>
      </c>
      <c r="W858" s="67">
        <f>Inventory[[#This Row],[Net Weight/Unit]]*Inventory[[#This Row],[Sold - Remotely (Units)]]</f>
        <v>0</v>
      </c>
      <c r="X858" s="67">
        <f>Inventory[[#This Row],[Net Weight/Unit]]*Inventory[[#This Row],[Sold - In-Store (Units)]]</f>
        <v>0</v>
      </c>
      <c r="Y858" s="67">
        <f>Inventory[[#This Row],[Net Weight/Unit]]*Inventory[[#This Row],[Sold - Total (Units)]]</f>
        <v>0</v>
      </c>
      <c r="Z858" s="70">
        <f>'Report Details'!$B$8</f>
        <v>0</v>
      </c>
      <c r="AA858" s="70">
        <f>'Report Details'!$B$9</f>
        <v>0</v>
      </c>
      <c r="AB858" s="70">
        <f>'Report Details'!$B$10</f>
        <v>0</v>
      </c>
      <c r="AC85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58" s="70">
        <f>'Report Details'!$B$11</f>
        <v>0</v>
      </c>
      <c r="AE858" s="70"/>
      <c r="AF858" s="70"/>
    </row>
    <row r="859" spans="1:32" ht="17.25" x14ac:dyDescent="0.3">
      <c r="A859" s="57"/>
      <c r="B859" s="57"/>
      <c r="C859" s="79"/>
      <c r="D859" s="71"/>
      <c r="E859" s="59"/>
      <c r="F859" s="59"/>
      <c r="G859" s="59"/>
      <c r="H859" s="60"/>
      <c r="I859" s="61"/>
      <c r="J859" s="60"/>
      <c r="K859" s="61"/>
      <c r="L859" s="139">
        <f>Inventory[[#This Row],[Sold - In-Store (Units)]]+Inventory[[#This Row],[Sold - Remotely (Units)]]</f>
        <v>0</v>
      </c>
      <c r="M859" s="141">
        <f>Inventory[[#This Row],[Sold - In-Store (Net Sales $)]]+Inventory[[#This Row],[Sold - Remotely (Net Sales $)]]</f>
        <v>0</v>
      </c>
      <c r="N859" s="60"/>
      <c r="O859" s="60"/>
      <c r="P859" s="60"/>
      <c r="Q859" s="60"/>
      <c r="R859" s="62"/>
      <c r="S859" s="63"/>
      <c r="T85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59" s="65"/>
      <c r="V859" s="66">
        <f>Inventory[[#This Row],[Net Weight/Unit]]*Inventory[[#This Row],[Closing Balance (Units)]]</f>
        <v>0</v>
      </c>
      <c r="W859" s="67">
        <f>Inventory[[#This Row],[Net Weight/Unit]]*Inventory[[#This Row],[Sold - Remotely (Units)]]</f>
        <v>0</v>
      </c>
      <c r="X859" s="67">
        <f>Inventory[[#This Row],[Net Weight/Unit]]*Inventory[[#This Row],[Sold - In-Store (Units)]]</f>
        <v>0</v>
      </c>
      <c r="Y859" s="67">
        <f>Inventory[[#This Row],[Net Weight/Unit]]*Inventory[[#This Row],[Sold - Total (Units)]]</f>
        <v>0</v>
      </c>
      <c r="Z859" s="70">
        <f>'Report Details'!$B$8</f>
        <v>0</v>
      </c>
      <c r="AA859" s="70">
        <f>'Report Details'!$B$9</f>
        <v>0</v>
      </c>
      <c r="AB859" s="70">
        <f>'Report Details'!$B$10</f>
        <v>0</v>
      </c>
      <c r="AC85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59" s="70">
        <f>'Report Details'!$B$11</f>
        <v>0</v>
      </c>
      <c r="AE859" s="70"/>
      <c r="AF859" s="70"/>
    </row>
    <row r="860" spans="1:32" ht="17.25" x14ac:dyDescent="0.3">
      <c r="A860" s="57"/>
      <c r="B860" s="57"/>
      <c r="C860" s="79"/>
      <c r="D860" s="71"/>
      <c r="E860" s="59"/>
      <c r="F860" s="59"/>
      <c r="G860" s="59"/>
      <c r="H860" s="60"/>
      <c r="I860" s="61"/>
      <c r="J860" s="60"/>
      <c r="K860" s="61"/>
      <c r="L860" s="139">
        <f>Inventory[[#This Row],[Sold - In-Store (Units)]]+Inventory[[#This Row],[Sold - Remotely (Units)]]</f>
        <v>0</v>
      </c>
      <c r="M860" s="141">
        <f>Inventory[[#This Row],[Sold - In-Store (Net Sales $)]]+Inventory[[#This Row],[Sold - Remotely (Net Sales $)]]</f>
        <v>0</v>
      </c>
      <c r="N860" s="60"/>
      <c r="O860" s="60"/>
      <c r="P860" s="60"/>
      <c r="Q860" s="60"/>
      <c r="R860" s="62"/>
      <c r="S860" s="63"/>
      <c r="T86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60" s="65"/>
      <c r="V860" s="66">
        <f>Inventory[[#This Row],[Net Weight/Unit]]*Inventory[[#This Row],[Closing Balance (Units)]]</f>
        <v>0</v>
      </c>
      <c r="W860" s="67">
        <f>Inventory[[#This Row],[Net Weight/Unit]]*Inventory[[#This Row],[Sold - Remotely (Units)]]</f>
        <v>0</v>
      </c>
      <c r="X860" s="67">
        <f>Inventory[[#This Row],[Net Weight/Unit]]*Inventory[[#This Row],[Sold - In-Store (Units)]]</f>
        <v>0</v>
      </c>
      <c r="Y860" s="67">
        <f>Inventory[[#This Row],[Net Weight/Unit]]*Inventory[[#This Row],[Sold - Total (Units)]]</f>
        <v>0</v>
      </c>
      <c r="Z860" s="70">
        <f>'Report Details'!$B$8</f>
        <v>0</v>
      </c>
      <c r="AA860" s="70">
        <f>'Report Details'!$B$9</f>
        <v>0</v>
      </c>
      <c r="AB860" s="70">
        <f>'Report Details'!$B$10</f>
        <v>0</v>
      </c>
      <c r="AC86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60" s="70">
        <f>'Report Details'!$B$11</f>
        <v>0</v>
      </c>
      <c r="AE860" s="70"/>
      <c r="AF860" s="70"/>
    </row>
    <row r="861" spans="1:32" ht="17.25" x14ac:dyDescent="0.3">
      <c r="A861" s="57"/>
      <c r="B861" s="57"/>
      <c r="C861" s="79"/>
      <c r="D861" s="71"/>
      <c r="E861" s="59"/>
      <c r="F861" s="59"/>
      <c r="G861" s="59"/>
      <c r="H861" s="60"/>
      <c r="I861" s="61"/>
      <c r="J861" s="60"/>
      <c r="K861" s="61"/>
      <c r="L861" s="139">
        <f>Inventory[[#This Row],[Sold - In-Store (Units)]]+Inventory[[#This Row],[Sold - Remotely (Units)]]</f>
        <v>0</v>
      </c>
      <c r="M861" s="141">
        <f>Inventory[[#This Row],[Sold - In-Store (Net Sales $)]]+Inventory[[#This Row],[Sold - Remotely (Net Sales $)]]</f>
        <v>0</v>
      </c>
      <c r="N861" s="60"/>
      <c r="O861" s="60"/>
      <c r="P861" s="60"/>
      <c r="Q861" s="60"/>
      <c r="R861" s="62"/>
      <c r="S861" s="63"/>
      <c r="T86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61" s="65"/>
      <c r="V861" s="66">
        <f>Inventory[[#This Row],[Net Weight/Unit]]*Inventory[[#This Row],[Closing Balance (Units)]]</f>
        <v>0</v>
      </c>
      <c r="W861" s="67">
        <f>Inventory[[#This Row],[Net Weight/Unit]]*Inventory[[#This Row],[Sold - Remotely (Units)]]</f>
        <v>0</v>
      </c>
      <c r="X861" s="67">
        <f>Inventory[[#This Row],[Net Weight/Unit]]*Inventory[[#This Row],[Sold - In-Store (Units)]]</f>
        <v>0</v>
      </c>
      <c r="Y861" s="67">
        <f>Inventory[[#This Row],[Net Weight/Unit]]*Inventory[[#This Row],[Sold - Total (Units)]]</f>
        <v>0</v>
      </c>
      <c r="Z861" s="70">
        <f>'Report Details'!$B$8</f>
        <v>0</v>
      </c>
      <c r="AA861" s="70">
        <f>'Report Details'!$B$9</f>
        <v>0</v>
      </c>
      <c r="AB861" s="70">
        <f>'Report Details'!$B$10</f>
        <v>0</v>
      </c>
      <c r="AC86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61" s="70">
        <f>'Report Details'!$B$11</f>
        <v>0</v>
      </c>
      <c r="AE861" s="70"/>
      <c r="AF861" s="70"/>
    </row>
    <row r="862" spans="1:32" ht="17.25" x14ac:dyDescent="0.3">
      <c r="A862" s="57"/>
      <c r="B862" s="57"/>
      <c r="C862" s="79"/>
      <c r="D862" s="71"/>
      <c r="E862" s="59"/>
      <c r="F862" s="59"/>
      <c r="G862" s="59"/>
      <c r="H862" s="60"/>
      <c r="I862" s="61"/>
      <c r="J862" s="60"/>
      <c r="K862" s="61"/>
      <c r="L862" s="139">
        <f>Inventory[[#This Row],[Sold - In-Store (Units)]]+Inventory[[#This Row],[Sold - Remotely (Units)]]</f>
        <v>0</v>
      </c>
      <c r="M862" s="141">
        <f>Inventory[[#This Row],[Sold - In-Store (Net Sales $)]]+Inventory[[#This Row],[Sold - Remotely (Net Sales $)]]</f>
        <v>0</v>
      </c>
      <c r="N862" s="60"/>
      <c r="O862" s="60"/>
      <c r="P862" s="60"/>
      <c r="Q862" s="60"/>
      <c r="R862" s="62"/>
      <c r="S862" s="63"/>
      <c r="T86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62" s="65"/>
      <c r="V862" s="66">
        <f>Inventory[[#This Row],[Net Weight/Unit]]*Inventory[[#This Row],[Closing Balance (Units)]]</f>
        <v>0</v>
      </c>
      <c r="W862" s="67">
        <f>Inventory[[#This Row],[Net Weight/Unit]]*Inventory[[#This Row],[Sold - Remotely (Units)]]</f>
        <v>0</v>
      </c>
      <c r="X862" s="67">
        <f>Inventory[[#This Row],[Net Weight/Unit]]*Inventory[[#This Row],[Sold - In-Store (Units)]]</f>
        <v>0</v>
      </c>
      <c r="Y862" s="67">
        <f>Inventory[[#This Row],[Net Weight/Unit]]*Inventory[[#This Row],[Sold - Total (Units)]]</f>
        <v>0</v>
      </c>
      <c r="Z862" s="70">
        <f>'Report Details'!$B$8</f>
        <v>0</v>
      </c>
      <c r="AA862" s="70">
        <f>'Report Details'!$B$9</f>
        <v>0</v>
      </c>
      <c r="AB862" s="70">
        <f>'Report Details'!$B$10</f>
        <v>0</v>
      </c>
      <c r="AC86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62" s="70">
        <f>'Report Details'!$B$11</f>
        <v>0</v>
      </c>
      <c r="AE862" s="70"/>
      <c r="AF862" s="70"/>
    </row>
    <row r="863" spans="1:32" ht="17.25" x14ac:dyDescent="0.3">
      <c r="A863" s="57"/>
      <c r="B863" s="57"/>
      <c r="C863" s="79"/>
      <c r="D863" s="71"/>
      <c r="E863" s="59"/>
      <c r="F863" s="59"/>
      <c r="G863" s="59"/>
      <c r="H863" s="60"/>
      <c r="I863" s="61"/>
      <c r="J863" s="60"/>
      <c r="K863" s="61"/>
      <c r="L863" s="139">
        <f>Inventory[[#This Row],[Sold - In-Store (Units)]]+Inventory[[#This Row],[Sold - Remotely (Units)]]</f>
        <v>0</v>
      </c>
      <c r="M863" s="141">
        <f>Inventory[[#This Row],[Sold - In-Store (Net Sales $)]]+Inventory[[#This Row],[Sold - Remotely (Net Sales $)]]</f>
        <v>0</v>
      </c>
      <c r="N863" s="60"/>
      <c r="O863" s="60"/>
      <c r="P863" s="60"/>
      <c r="Q863" s="60"/>
      <c r="R863" s="62"/>
      <c r="S863" s="63"/>
      <c r="T86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63" s="65"/>
      <c r="V863" s="66">
        <f>Inventory[[#This Row],[Net Weight/Unit]]*Inventory[[#This Row],[Closing Balance (Units)]]</f>
        <v>0</v>
      </c>
      <c r="W863" s="67">
        <f>Inventory[[#This Row],[Net Weight/Unit]]*Inventory[[#This Row],[Sold - Remotely (Units)]]</f>
        <v>0</v>
      </c>
      <c r="X863" s="67">
        <f>Inventory[[#This Row],[Net Weight/Unit]]*Inventory[[#This Row],[Sold - In-Store (Units)]]</f>
        <v>0</v>
      </c>
      <c r="Y863" s="67">
        <f>Inventory[[#This Row],[Net Weight/Unit]]*Inventory[[#This Row],[Sold - Total (Units)]]</f>
        <v>0</v>
      </c>
      <c r="Z863" s="70">
        <f>'Report Details'!$B$8</f>
        <v>0</v>
      </c>
      <c r="AA863" s="70">
        <f>'Report Details'!$B$9</f>
        <v>0</v>
      </c>
      <c r="AB863" s="70">
        <f>'Report Details'!$B$10</f>
        <v>0</v>
      </c>
      <c r="AC86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63" s="70">
        <f>'Report Details'!$B$11</f>
        <v>0</v>
      </c>
      <c r="AE863" s="70"/>
      <c r="AF863" s="70"/>
    </row>
    <row r="864" spans="1:32" ht="17.25" x14ac:dyDescent="0.3">
      <c r="A864" s="57"/>
      <c r="B864" s="57"/>
      <c r="C864" s="79"/>
      <c r="D864" s="71"/>
      <c r="E864" s="59"/>
      <c r="F864" s="59"/>
      <c r="G864" s="59"/>
      <c r="H864" s="60"/>
      <c r="I864" s="61"/>
      <c r="J864" s="60"/>
      <c r="K864" s="61"/>
      <c r="L864" s="139">
        <f>Inventory[[#This Row],[Sold - In-Store (Units)]]+Inventory[[#This Row],[Sold - Remotely (Units)]]</f>
        <v>0</v>
      </c>
      <c r="M864" s="141">
        <f>Inventory[[#This Row],[Sold - In-Store (Net Sales $)]]+Inventory[[#This Row],[Sold - Remotely (Net Sales $)]]</f>
        <v>0</v>
      </c>
      <c r="N864" s="60"/>
      <c r="O864" s="60"/>
      <c r="P864" s="60"/>
      <c r="Q864" s="60"/>
      <c r="R864" s="62"/>
      <c r="S864" s="63"/>
      <c r="T86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64" s="65"/>
      <c r="V864" s="66">
        <f>Inventory[[#This Row],[Net Weight/Unit]]*Inventory[[#This Row],[Closing Balance (Units)]]</f>
        <v>0</v>
      </c>
      <c r="W864" s="67">
        <f>Inventory[[#This Row],[Net Weight/Unit]]*Inventory[[#This Row],[Sold - Remotely (Units)]]</f>
        <v>0</v>
      </c>
      <c r="X864" s="67">
        <f>Inventory[[#This Row],[Net Weight/Unit]]*Inventory[[#This Row],[Sold - In-Store (Units)]]</f>
        <v>0</v>
      </c>
      <c r="Y864" s="67">
        <f>Inventory[[#This Row],[Net Weight/Unit]]*Inventory[[#This Row],[Sold - Total (Units)]]</f>
        <v>0</v>
      </c>
      <c r="Z864" s="70">
        <f>'Report Details'!$B$8</f>
        <v>0</v>
      </c>
      <c r="AA864" s="70">
        <f>'Report Details'!$B$9</f>
        <v>0</v>
      </c>
      <c r="AB864" s="70">
        <f>'Report Details'!$B$10</f>
        <v>0</v>
      </c>
      <c r="AC86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64" s="70">
        <f>'Report Details'!$B$11</f>
        <v>0</v>
      </c>
      <c r="AE864" s="70"/>
      <c r="AF864" s="70"/>
    </row>
    <row r="865" spans="1:32" ht="17.25" x14ac:dyDescent="0.3">
      <c r="A865" s="57"/>
      <c r="B865" s="57"/>
      <c r="C865" s="79"/>
      <c r="D865" s="71"/>
      <c r="E865" s="59"/>
      <c r="F865" s="59"/>
      <c r="G865" s="59"/>
      <c r="H865" s="60"/>
      <c r="I865" s="61"/>
      <c r="J865" s="60"/>
      <c r="K865" s="61"/>
      <c r="L865" s="139">
        <f>Inventory[[#This Row],[Sold - In-Store (Units)]]+Inventory[[#This Row],[Sold - Remotely (Units)]]</f>
        <v>0</v>
      </c>
      <c r="M865" s="141">
        <f>Inventory[[#This Row],[Sold - In-Store (Net Sales $)]]+Inventory[[#This Row],[Sold - Remotely (Net Sales $)]]</f>
        <v>0</v>
      </c>
      <c r="N865" s="60"/>
      <c r="O865" s="60"/>
      <c r="P865" s="60"/>
      <c r="Q865" s="60"/>
      <c r="R865" s="62"/>
      <c r="S865" s="63"/>
      <c r="T86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65" s="65"/>
      <c r="V865" s="66">
        <f>Inventory[[#This Row],[Net Weight/Unit]]*Inventory[[#This Row],[Closing Balance (Units)]]</f>
        <v>0</v>
      </c>
      <c r="W865" s="67">
        <f>Inventory[[#This Row],[Net Weight/Unit]]*Inventory[[#This Row],[Sold - Remotely (Units)]]</f>
        <v>0</v>
      </c>
      <c r="X865" s="67">
        <f>Inventory[[#This Row],[Net Weight/Unit]]*Inventory[[#This Row],[Sold - In-Store (Units)]]</f>
        <v>0</v>
      </c>
      <c r="Y865" s="67">
        <f>Inventory[[#This Row],[Net Weight/Unit]]*Inventory[[#This Row],[Sold - Total (Units)]]</f>
        <v>0</v>
      </c>
      <c r="Z865" s="70">
        <f>'Report Details'!$B$8</f>
        <v>0</v>
      </c>
      <c r="AA865" s="70">
        <f>'Report Details'!$B$9</f>
        <v>0</v>
      </c>
      <c r="AB865" s="70">
        <f>'Report Details'!$B$10</f>
        <v>0</v>
      </c>
      <c r="AC86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65" s="70">
        <f>'Report Details'!$B$11</f>
        <v>0</v>
      </c>
      <c r="AE865" s="70"/>
      <c r="AF865" s="70"/>
    </row>
    <row r="866" spans="1:32" ht="17.25" x14ac:dyDescent="0.3">
      <c r="A866" s="57"/>
      <c r="B866" s="57"/>
      <c r="C866" s="79"/>
      <c r="D866" s="71"/>
      <c r="E866" s="59"/>
      <c r="F866" s="59"/>
      <c r="G866" s="59"/>
      <c r="H866" s="60"/>
      <c r="I866" s="61"/>
      <c r="J866" s="60"/>
      <c r="K866" s="61"/>
      <c r="L866" s="139">
        <f>Inventory[[#This Row],[Sold - In-Store (Units)]]+Inventory[[#This Row],[Sold - Remotely (Units)]]</f>
        <v>0</v>
      </c>
      <c r="M866" s="141">
        <f>Inventory[[#This Row],[Sold - In-Store (Net Sales $)]]+Inventory[[#This Row],[Sold - Remotely (Net Sales $)]]</f>
        <v>0</v>
      </c>
      <c r="N866" s="60"/>
      <c r="O866" s="60"/>
      <c r="P866" s="60"/>
      <c r="Q866" s="60"/>
      <c r="R866" s="62"/>
      <c r="S866" s="63"/>
      <c r="T86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66" s="65"/>
      <c r="V866" s="66">
        <f>Inventory[[#This Row],[Net Weight/Unit]]*Inventory[[#This Row],[Closing Balance (Units)]]</f>
        <v>0</v>
      </c>
      <c r="W866" s="67">
        <f>Inventory[[#This Row],[Net Weight/Unit]]*Inventory[[#This Row],[Sold - Remotely (Units)]]</f>
        <v>0</v>
      </c>
      <c r="X866" s="67">
        <f>Inventory[[#This Row],[Net Weight/Unit]]*Inventory[[#This Row],[Sold - In-Store (Units)]]</f>
        <v>0</v>
      </c>
      <c r="Y866" s="67">
        <f>Inventory[[#This Row],[Net Weight/Unit]]*Inventory[[#This Row],[Sold - Total (Units)]]</f>
        <v>0</v>
      </c>
      <c r="Z866" s="70">
        <f>'Report Details'!$B$8</f>
        <v>0</v>
      </c>
      <c r="AA866" s="70">
        <f>'Report Details'!$B$9</f>
        <v>0</v>
      </c>
      <c r="AB866" s="70">
        <f>'Report Details'!$B$10</f>
        <v>0</v>
      </c>
      <c r="AC86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66" s="70">
        <f>'Report Details'!$B$11</f>
        <v>0</v>
      </c>
      <c r="AE866" s="70"/>
      <c r="AF866" s="70"/>
    </row>
    <row r="867" spans="1:32" ht="17.25" x14ac:dyDescent="0.3">
      <c r="A867" s="57"/>
      <c r="B867" s="57"/>
      <c r="C867" s="79"/>
      <c r="D867" s="71"/>
      <c r="E867" s="59"/>
      <c r="F867" s="59"/>
      <c r="G867" s="59"/>
      <c r="H867" s="60"/>
      <c r="I867" s="61"/>
      <c r="J867" s="60"/>
      <c r="K867" s="61"/>
      <c r="L867" s="139">
        <f>Inventory[[#This Row],[Sold - In-Store (Units)]]+Inventory[[#This Row],[Sold - Remotely (Units)]]</f>
        <v>0</v>
      </c>
      <c r="M867" s="141">
        <f>Inventory[[#This Row],[Sold - In-Store (Net Sales $)]]+Inventory[[#This Row],[Sold - Remotely (Net Sales $)]]</f>
        <v>0</v>
      </c>
      <c r="N867" s="60"/>
      <c r="O867" s="60"/>
      <c r="P867" s="60"/>
      <c r="Q867" s="60"/>
      <c r="R867" s="62"/>
      <c r="S867" s="63"/>
      <c r="T86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67" s="65"/>
      <c r="V867" s="66">
        <f>Inventory[[#This Row],[Net Weight/Unit]]*Inventory[[#This Row],[Closing Balance (Units)]]</f>
        <v>0</v>
      </c>
      <c r="W867" s="67">
        <f>Inventory[[#This Row],[Net Weight/Unit]]*Inventory[[#This Row],[Sold - Remotely (Units)]]</f>
        <v>0</v>
      </c>
      <c r="X867" s="67">
        <f>Inventory[[#This Row],[Net Weight/Unit]]*Inventory[[#This Row],[Sold - In-Store (Units)]]</f>
        <v>0</v>
      </c>
      <c r="Y867" s="67">
        <f>Inventory[[#This Row],[Net Weight/Unit]]*Inventory[[#This Row],[Sold - Total (Units)]]</f>
        <v>0</v>
      </c>
      <c r="Z867" s="70">
        <f>'Report Details'!$B$8</f>
        <v>0</v>
      </c>
      <c r="AA867" s="70">
        <f>'Report Details'!$B$9</f>
        <v>0</v>
      </c>
      <c r="AB867" s="70">
        <f>'Report Details'!$B$10</f>
        <v>0</v>
      </c>
      <c r="AC86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67" s="70">
        <f>'Report Details'!$B$11</f>
        <v>0</v>
      </c>
      <c r="AE867" s="70"/>
      <c r="AF867" s="70"/>
    </row>
    <row r="868" spans="1:32" ht="17.25" x14ac:dyDescent="0.3">
      <c r="A868" s="57"/>
      <c r="B868" s="57"/>
      <c r="C868" s="79"/>
      <c r="D868" s="71"/>
      <c r="E868" s="59"/>
      <c r="F868" s="59"/>
      <c r="G868" s="59"/>
      <c r="H868" s="60"/>
      <c r="I868" s="61"/>
      <c r="J868" s="60"/>
      <c r="K868" s="61"/>
      <c r="L868" s="139">
        <f>Inventory[[#This Row],[Sold - In-Store (Units)]]+Inventory[[#This Row],[Sold - Remotely (Units)]]</f>
        <v>0</v>
      </c>
      <c r="M868" s="141">
        <f>Inventory[[#This Row],[Sold - In-Store (Net Sales $)]]+Inventory[[#This Row],[Sold - Remotely (Net Sales $)]]</f>
        <v>0</v>
      </c>
      <c r="N868" s="60"/>
      <c r="O868" s="60"/>
      <c r="P868" s="60"/>
      <c r="Q868" s="60"/>
      <c r="R868" s="62"/>
      <c r="S868" s="63"/>
      <c r="T86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68" s="65"/>
      <c r="V868" s="66">
        <f>Inventory[[#This Row],[Net Weight/Unit]]*Inventory[[#This Row],[Closing Balance (Units)]]</f>
        <v>0</v>
      </c>
      <c r="W868" s="67">
        <f>Inventory[[#This Row],[Net Weight/Unit]]*Inventory[[#This Row],[Sold - Remotely (Units)]]</f>
        <v>0</v>
      </c>
      <c r="X868" s="67">
        <f>Inventory[[#This Row],[Net Weight/Unit]]*Inventory[[#This Row],[Sold - In-Store (Units)]]</f>
        <v>0</v>
      </c>
      <c r="Y868" s="67">
        <f>Inventory[[#This Row],[Net Weight/Unit]]*Inventory[[#This Row],[Sold - Total (Units)]]</f>
        <v>0</v>
      </c>
      <c r="Z868" s="70">
        <f>'Report Details'!$B$8</f>
        <v>0</v>
      </c>
      <c r="AA868" s="70">
        <f>'Report Details'!$B$9</f>
        <v>0</v>
      </c>
      <c r="AB868" s="70">
        <f>'Report Details'!$B$10</f>
        <v>0</v>
      </c>
      <c r="AC86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68" s="70">
        <f>'Report Details'!$B$11</f>
        <v>0</v>
      </c>
      <c r="AE868" s="70"/>
      <c r="AF868" s="70"/>
    </row>
    <row r="869" spans="1:32" ht="17.25" x14ac:dyDescent="0.3">
      <c r="A869" s="57"/>
      <c r="B869" s="57"/>
      <c r="C869" s="79"/>
      <c r="D869" s="71"/>
      <c r="E869" s="59"/>
      <c r="F869" s="59"/>
      <c r="G869" s="59"/>
      <c r="H869" s="60"/>
      <c r="I869" s="61"/>
      <c r="J869" s="60"/>
      <c r="K869" s="61"/>
      <c r="L869" s="139">
        <f>Inventory[[#This Row],[Sold - In-Store (Units)]]+Inventory[[#This Row],[Sold - Remotely (Units)]]</f>
        <v>0</v>
      </c>
      <c r="M869" s="141">
        <f>Inventory[[#This Row],[Sold - In-Store (Net Sales $)]]+Inventory[[#This Row],[Sold - Remotely (Net Sales $)]]</f>
        <v>0</v>
      </c>
      <c r="N869" s="60"/>
      <c r="O869" s="60"/>
      <c r="P869" s="60"/>
      <c r="Q869" s="60"/>
      <c r="R869" s="62"/>
      <c r="S869" s="63"/>
      <c r="T86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69" s="65"/>
      <c r="V869" s="66">
        <f>Inventory[[#This Row],[Net Weight/Unit]]*Inventory[[#This Row],[Closing Balance (Units)]]</f>
        <v>0</v>
      </c>
      <c r="W869" s="67">
        <f>Inventory[[#This Row],[Net Weight/Unit]]*Inventory[[#This Row],[Sold - Remotely (Units)]]</f>
        <v>0</v>
      </c>
      <c r="X869" s="67">
        <f>Inventory[[#This Row],[Net Weight/Unit]]*Inventory[[#This Row],[Sold - In-Store (Units)]]</f>
        <v>0</v>
      </c>
      <c r="Y869" s="67">
        <f>Inventory[[#This Row],[Net Weight/Unit]]*Inventory[[#This Row],[Sold - Total (Units)]]</f>
        <v>0</v>
      </c>
      <c r="Z869" s="70">
        <f>'Report Details'!$B$8</f>
        <v>0</v>
      </c>
      <c r="AA869" s="70">
        <f>'Report Details'!$B$9</f>
        <v>0</v>
      </c>
      <c r="AB869" s="70">
        <f>'Report Details'!$B$10</f>
        <v>0</v>
      </c>
      <c r="AC86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69" s="70">
        <f>'Report Details'!$B$11</f>
        <v>0</v>
      </c>
      <c r="AE869" s="70"/>
      <c r="AF869" s="70"/>
    </row>
    <row r="870" spans="1:32" ht="17.25" x14ac:dyDescent="0.3">
      <c r="A870" s="57"/>
      <c r="B870" s="57"/>
      <c r="C870" s="79"/>
      <c r="D870" s="71"/>
      <c r="E870" s="59"/>
      <c r="F870" s="59"/>
      <c r="G870" s="59"/>
      <c r="H870" s="60"/>
      <c r="I870" s="61"/>
      <c r="J870" s="60"/>
      <c r="K870" s="61"/>
      <c r="L870" s="139">
        <f>Inventory[[#This Row],[Sold - In-Store (Units)]]+Inventory[[#This Row],[Sold - Remotely (Units)]]</f>
        <v>0</v>
      </c>
      <c r="M870" s="141">
        <f>Inventory[[#This Row],[Sold - In-Store (Net Sales $)]]+Inventory[[#This Row],[Sold - Remotely (Net Sales $)]]</f>
        <v>0</v>
      </c>
      <c r="N870" s="60"/>
      <c r="O870" s="60"/>
      <c r="P870" s="60"/>
      <c r="Q870" s="60"/>
      <c r="R870" s="62"/>
      <c r="S870" s="63"/>
      <c r="T87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70" s="65"/>
      <c r="V870" s="66">
        <f>Inventory[[#This Row],[Net Weight/Unit]]*Inventory[[#This Row],[Closing Balance (Units)]]</f>
        <v>0</v>
      </c>
      <c r="W870" s="67">
        <f>Inventory[[#This Row],[Net Weight/Unit]]*Inventory[[#This Row],[Sold - Remotely (Units)]]</f>
        <v>0</v>
      </c>
      <c r="X870" s="67">
        <f>Inventory[[#This Row],[Net Weight/Unit]]*Inventory[[#This Row],[Sold - In-Store (Units)]]</f>
        <v>0</v>
      </c>
      <c r="Y870" s="67">
        <f>Inventory[[#This Row],[Net Weight/Unit]]*Inventory[[#This Row],[Sold - Total (Units)]]</f>
        <v>0</v>
      </c>
      <c r="Z870" s="70">
        <f>'Report Details'!$B$8</f>
        <v>0</v>
      </c>
      <c r="AA870" s="70">
        <f>'Report Details'!$B$9</f>
        <v>0</v>
      </c>
      <c r="AB870" s="70">
        <f>'Report Details'!$B$10</f>
        <v>0</v>
      </c>
      <c r="AC87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70" s="70">
        <f>'Report Details'!$B$11</f>
        <v>0</v>
      </c>
      <c r="AE870" s="70"/>
      <c r="AF870" s="70"/>
    </row>
    <row r="871" spans="1:32" ht="17.25" x14ac:dyDescent="0.3">
      <c r="A871" s="57"/>
      <c r="B871" s="57"/>
      <c r="C871" s="79"/>
      <c r="D871" s="71"/>
      <c r="E871" s="59"/>
      <c r="F871" s="59"/>
      <c r="G871" s="59"/>
      <c r="H871" s="60"/>
      <c r="I871" s="61"/>
      <c r="J871" s="60"/>
      <c r="K871" s="61"/>
      <c r="L871" s="139">
        <f>Inventory[[#This Row],[Sold - In-Store (Units)]]+Inventory[[#This Row],[Sold - Remotely (Units)]]</f>
        <v>0</v>
      </c>
      <c r="M871" s="141">
        <f>Inventory[[#This Row],[Sold - In-Store (Net Sales $)]]+Inventory[[#This Row],[Sold - Remotely (Net Sales $)]]</f>
        <v>0</v>
      </c>
      <c r="N871" s="60"/>
      <c r="O871" s="60"/>
      <c r="P871" s="60"/>
      <c r="Q871" s="60"/>
      <c r="R871" s="62"/>
      <c r="S871" s="63"/>
      <c r="T87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71" s="65"/>
      <c r="V871" s="66">
        <f>Inventory[[#This Row],[Net Weight/Unit]]*Inventory[[#This Row],[Closing Balance (Units)]]</f>
        <v>0</v>
      </c>
      <c r="W871" s="67">
        <f>Inventory[[#This Row],[Net Weight/Unit]]*Inventory[[#This Row],[Sold - Remotely (Units)]]</f>
        <v>0</v>
      </c>
      <c r="X871" s="67">
        <f>Inventory[[#This Row],[Net Weight/Unit]]*Inventory[[#This Row],[Sold - In-Store (Units)]]</f>
        <v>0</v>
      </c>
      <c r="Y871" s="67">
        <f>Inventory[[#This Row],[Net Weight/Unit]]*Inventory[[#This Row],[Sold - Total (Units)]]</f>
        <v>0</v>
      </c>
      <c r="Z871" s="70">
        <f>'Report Details'!$B$8</f>
        <v>0</v>
      </c>
      <c r="AA871" s="70">
        <f>'Report Details'!$B$9</f>
        <v>0</v>
      </c>
      <c r="AB871" s="70">
        <f>'Report Details'!$B$10</f>
        <v>0</v>
      </c>
      <c r="AC87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71" s="70">
        <f>'Report Details'!$B$11</f>
        <v>0</v>
      </c>
      <c r="AE871" s="70"/>
      <c r="AF871" s="70"/>
    </row>
    <row r="872" spans="1:32" ht="17.25" x14ac:dyDescent="0.3">
      <c r="A872" s="57"/>
      <c r="B872" s="57"/>
      <c r="C872" s="79"/>
      <c r="D872" s="71"/>
      <c r="E872" s="59"/>
      <c r="F872" s="59"/>
      <c r="G872" s="59"/>
      <c r="H872" s="60"/>
      <c r="I872" s="61"/>
      <c r="J872" s="60"/>
      <c r="K872" s="61"/>
      <c r="L872" s="139">
        <f>Inventory[[#This Row],[Sold - In-Store (Units)]]+Inventory[[#This Row],[Sold - Remotely (Units)]]</f>
        <v>0</v>
      </c>
      <c r="M872" s="141">
        <f>Inventory[[#This Row],[Sold - In-Store (Net Sales $)]]+Inventory[[#This Row],[Sold - Remotely (Net Sales $)]]</f>
        <v>0</v>
      </c>
      <c r="N872" s="60"/>
      <c r="O872" s="60"/>
      <c r="P872" s="60"/>
      <c r="Q872" s="60"/>
      <c r="R872" s="62"/>
      <c r="S872" s="63"/>
      <c r="T87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72" s="65"/>
      <c r="V872" s="66">
        <f>Inventory[[#This Row],[Net Weight/Unit]]*Inventory[[#This Row],[Closing Balance (Units)]]</f>
        <v>0</v>
      </c>
      <c r="W872" s="67">
        <f>Inventory[[#This Row],[Net Weight/Unit]]*Inventory[[#This Row],[Sold - Remotely (Units)]]</f>
        <v>0</v>
      </c>
      <c r="X872" s="67">
        <f>Inventory[[#This Row],[Net Weight/Unit]]*Inventory[[#This Row],[Sold - In-Store (Units)]]</f>
        <v>0</v>
      </c>
      <c r="Y872" s="67">
        <f>Inventory[[#This Row],[Net Weight/Unit]]*Inventory[[#This Row],[Sold - Total (Units)]]</f>
        <v>0</v>
      </c>
      <c r="Z872" s="70">
        <f>'Report Details'!$B$8</f>
        <v>0</v>
      </c>
      <c r="AA872" s="70">
        <f>'Report Details'!$B$9</f>
        <v>0</v>
      </c>
      <c r="AB872" s="70">
        <f>'Report Details'!$B$10</f>
        <v>0</v>
      </c>
      <c r="AC87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72" s="70">
        <f>'Report Details'!$B$11</f>
        <v>0</v>
      </c>
      <c r="AE872" s="70"/>
      <c r="AF872" s="70"/>
    </row>
    <row r="873" spans="1:32" ht="17.25" x14ac:dyDescent="0.3">
      <c r="A873" s="57"/>
      <c r="B873" s="57"/>
      <c r="C873" s="79"/>
      <c r="D873" s="71"/>
      <c r="E873" s="59"/>
      <c r="F873" s="59"/>
      <c r="G873" s="59"/>
      <c r="H873" s="60"/>
      <c r="I873" s="61"/>
      <c r="J873" s="60"/>
      <c r="K873" s="61"/>
      <c r="L873" s="139">
        <f>Inventory[[#This Row],[Sold - In-Store (Units)]]+Inventory[[#This Row],[Sold - Remotely (Units)]]</f>
        <v>0</v>
      </c>
      <c r="M873" s="141">
        <f>Inventory[[#This Row],[Sold - In-Store (Net Sales $)]]+Inventory[[#This Row],[Sold - Remotely (Net Sales $)]]</f>
        <v>0</v>
      </c>
      <c r="N873" s="60"/>
      <c r="O873" s="60"/>
      <c r="P873" s="60"/>
      <c r="Q873" s="60"/>
      <c r="R873" s="62"/>
      <c r="S873" s="63"/>
      <c r="T87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73" s="65"/>
      <c r="V873" s="66">
        <f>Inventory[[#This Row],[Net Weight/Unit]]*Inventory[[#This Row],[Closing Balance (Units)]]</f>
        <v>0</v>
      </c>
      <c r="W873" s="67">
        <f>Inventory[[#This Row],[Net Weight/Unit]]*Inventory[[#This Row],[Sold - Remotely (Units)]]</f>
        <v>0</v>
      </c>
      <c r="X873" s="67">
        <f>Inventory[[#This Row],[Net Weight/Unit]]*Inventory[[#This Row],[Sold - In-Store (Units)]]</f>
        <v>0</v>
      </c>
      <c r="Y873" s="67">
        <f>Inventory[[#This Row],[Net Weight/Unit]]*Inventory[[#This Row],[Sold - Total (Units)]]</f>
        <v>0</v>
      </c>
      <c r="Z873" s="70">
        <f>'Report Details'!$B$8</f>
        <v>0</v>
      </c>
      <c r="AA873" s="70">
        <f>'Report Details'!$B$9</f>
        <v>0</v>
      </c>
      <c r="AB873" s="70">
        <f>'Report Details'!$B$10</f>
        <v>0</v>
      </c>
      <c r="AC87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73" s="70">
        <f>'Report Details'!$B$11</f>
        <v>0</v>
      </c>
      <c r="AE873" s="70"/>
      <c r="AF873" s="70"/>
    </row>
    <row r="874" spans="1:32" ht="17.25" x14ac:dyDescent="0.3">
      <c r="A874" s="57"/>
      <c r="B874" s="57"/>
      <c r="C874" s="79"/>
      <c r="D874" s="71"/>
      <c r="E874" s="59"/>
      <c r="F874" s="59"/>
      <c r="G874" s="59"/>
      <c r="H874" s="60"/>
      <c r="I874" s="61"/>
      <c r="J874" s="60"/>
      <c r="K874" s="61"/>
      <c r="L874" s="139">
        <f>Inventory[[#This Row],[Sold - In-Store (Units)]]+Inventory[[#This Row],[Sold - Remotely (Units)]]</f>
        <v>0</v>
      </c>
      <c r="M874" s="141">
        <f>Inventory[[#This Row],[Sold - In-Store (Net Sales $)]]+Inventory[[#This Row],[Sold - Remotely (Net Sales $)]]</f>
        <v>0</v>
      </c>
      <c r="N874" s="60"/>
      <c r="O874" s="60"/>
      <c r="P874" s="60"/>
      <c r="Q874" s="60"/>
      <c r="R874" s="62"/>
      <c r="S874" s="63"/>
      <c r="T87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74" s="65"/>
      <c r="V874" s="66">
        <f>Inventory[[#This Row],[Net Weight/Unit]]*Inventory[[#This Row],[Closing Balance (Units)]]</f>
        <v>0</v>
      </c>
      <c r="W874" s="67">
        <f>Inventory[[#This Row],[Net Weight/Unit]]*Inventory[[#This Row],[Sold - Remotely (Units)]]</f>
        <v>0</v>
      </c>
      <c r="X874" s="67">
        <f>Inventory[[#This Row],[Net Weight/Unit]]*Inventory[[#This Row],[Sold - In-Store (Units)]]</f>
        <v>0</v>
      </c>
      <c r="Y874" s="67">
        <f>Inventory[[#This Row],[Net Weight/Unit]]*Inventory[[#This Row],[Sold - Total (Units)]]</f>
        <v>0</v>
      </c>
      <c r="Z874" s="70">
        <f>'Report Details'!$B$8</f>
        <v>0</v>
      </c>
      <c r="AA874" s="70">
        <f>'Report Details'!$B$9</f>
        <v>0</v>
      </c>
      <c r="AB874" s="70">
        <f>'Report Details'!$B$10</f>
        <v>0</v>
      </c>
      <c r="AC87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74" s="70">
        <f>'Report Details'!$B$11</f>
        <v>0</v>
      </c>
      <c r="AE874" s="70"/>
      <c r="AF874" s="70"/>
    </row>
    <row r="875" spans="1:32" ht="17.25" x14ac:dyDescent="0.3">
      <c r="A875" s="57"/>
      <c r="B875" s="57"/>
      <c r="C875" s="79"/>
      <c r="D875" s="71"/>
      <c r="E875" s="59"/>
      <c r="F875" s="59"/>
      <c r="G875" s="59"/>
      <c r="H875" s="60"/>
      <c r="I875" s="61"/>
      <c r="J875" s="60"/>
      <c r="K875" s="61"/>
      <c r="L875" s="139">
        <f>Inventory[[#This Row],[Sold - In-Store (Units)]]+Inventory[[#This Row],[Sold - Remotely (Units)]]</f>
        <v>0</v>
      </c>
      <c r="M875" s="141">
        <f>Inventory[[#This Row],[Sold - In-Store (Net Sales $)]]+Inventory[[#This Row],[Sold - Remotely (Net Sales $)]]</f>
        <v>0</v>
      </c>
      <c r="N875" s="60"/>
      <c r="O875" s="60"/>
      <c r="P875" s="60"/>
      <c r="Q875" s="60"/>
      <c r="R875" s="62"/>
      <c r="S875" s="63"/>
      <c r="T87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75" s="65"/>
      <c r="V875" s="66">
        <f>Inventory[[#This Row],[Net Weight/Unit]]*Inventory[[#This Row],[Closing Balance (Units)]]</f>
        <v>0</v>
      </c>
      <c r="W875" s="67">
        <f>Inventory[[#This Row],[Net Weight/Unit]]*Inventory[[#This Row],[Sold - Remotely (Units)]]</f>
        <v>0</v>
      </c>
      <c r="X875" s="67">
        <f>Inventory[[#This Row],[Net Weight/Unit]]*Inventory[[#This Row],[Sold - In-Store (Units)]]</f>
        <v>0</v>
      </c>
      <c r="Y875" s="67">
        <f>Inventory[[#This Row],[Net Weight/Unit]]*Inventory[[#This Row],[Sold - Total (Units)]]</f>
        <v>0</v>
      </c>
      <c r="Z875" s="70">
        <f>'Report Details'!$B$8</f>
        <v>0</v>
      </c>
      <c r="AA875" s="70">
        <f>'Report Details'!$B$9</f>
        <v>0</v>
      </c>
      <c r="AB875" s="70">
        <f>'Report Details'!$B$10</f>
        <v>0</v>
      </c>
      <c r="AC87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75" s="70">
        <f>'Report Details'!$B$11</f>
        <v>0</v>
      </c>
      <c r="AE875" s="70"/>
      <c r="AF875" s="70"/>
    </row>
    <row r="876" spans="1:32" ht="17.25" x14ac:dyDescent="0.3">
      <c r="A876" s="57"/>
      <c r="B876" s="57"/>
      <c r="C876" s="79"/>
      <c r="D876" s="71"/>
      <c r="E876" s="59"/>
      <c r="F876" s="59"/>
      <c r="G876" s="59"/>
      <c r="H876" s="60"/>
      <c r="I876" s="61"/>
      <c r="J876" s="60"/>
      <c r="K876" s="61"/>
      <c r="L876" s="139">
        <f>Inventory[[#This Row],[Sold - In-Store (Units)]]+Inventory[[#This Row],[Sold - Remotely (Units)]]</f>
        <v>0</v>
      </c>
      <c r="M876" s="141">
        <f>Inventory[[#This Row],[Sold - In-Store (Net Sales $)]]+Inventory[[#This Row],[Sold - Remotely (Net Sales $)]]</f>
        <v>0</v>
      </c>
      <c r="N876" s="60"/>
      <c r="O876" s="60"/>
      <c r="P876" s="60"/>
      <c r="Q876" s="60"/>
      <c r="R876" s="62"/>
      <c r="S876" s="63"/>
      <c r="T87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76" s="65"/>
      <c r="V876" s="66">
        <f>Inventory[[#This Row],[Net Weight/Unit]]*Inventory[[#This Row],[Closing Balance (Units)]]</f>
        <v>0</v>
      </c>
      <c r="W876" s="67">
        <f>Inventory[[#This Row],[Net Weight/Unit]]*Inventory[[#This Row],[Sold - Remotely (Units)]]</f>
        <v>0</v>
      </c>
      <c r="X876" s="67">
        <f>Inventory[[#This Row],[Net Weight/Unit]]*Inventory[[#This Row],[Sold - In-Store (Units)]]</f>
        <v>0</v>
      </c>
      <c r="Y876" s="67">
        <f>Inventory[[#This Row],[Net Weight/Unit]]*Inventory[[#This Row],[Sold - Total (Units)]]</f>
        <v>0</v>
      </c>
      <c r="Z876" s="70">
        <f>'Report Details'!$B$8</f>
        <v>0</v>
      </c>
      <c r="AA876" s="70">
        <f>'Report Details'!$B$9</f>
        <v>0</v>
      </c>
      <c r="AB876" s="70">
        <f>'Report Details'!$B$10</f>
        <v>0</v>
      </c>
      <c r="AC87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76" s="70">
        <f>'Report Details'!$B$11</f>
        <v>0</v>
      </c>
      <c r="AE876" s="70"/>
      <c r="AF876" s="70"/>
    </row>
    <row r="877" spans="1:32" ht="17.25" x14ac:dyDescent="0.3">
      <c r="A877" s="57"/>
      <c r="B877" s="57"/>
      <c r="C877" s="79"/>
      <c r="D877" s="71"/>
      <c r="E877" s="59"/>
      <c r="F877" s="59"/>
      <c r="G877" s="59"/>
      <c r="H877" s="60"/>
      <c r="I877" s="61"/>
      <c r="J877" s="60"/>
      <c r="K877" s="61"/>
      <c r="L877" s="139">
        <f>Inventory[[#This Row],[Sold - In-Store (Units)]]+Inventory[[#This Row],[Sold - Remotely (Units)]]</f>
        <v>0</v>
      </c>
      <c r="M877" s="141">
        <f>Inventory[[#This Row],[Sold - In-Store (Net Sales $)]]+Inventory[[#This Row],[Sold - Remotely (Net Sales $)]]</f>
        <v>0</v>
      </c>
      <c r="N877" s="60"/>
      <c r="O877" s="60"/>
      <c r="P877" s="60"/>
      <c r="Q877" s="60"/>
      <c r="R877" s="62"/>
      <c r="S877" s="63"/>
      <c r="T87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77" s="65"/>
      <c r="V877" s="66">
        <f>Inventory[[#This Row],[Net Weight/Unit]]*Inventory[[#This Row],[Closing Balance (Units)]]</f>
        <v>0</v>
      </c>
      <c r="W877" s="67">
        <f>Inventory[[#This Row],[Net Weight/Unit]]*Inventory[[#This Row],[Sold - Remotely (Units)]]</f>
        <v>0</v>
      </c>
      <c r="X877" s="67">
        <f>Inventory[[#This Row],[Net Weight/Unit]]*Inventory[[#This Row],[Sold - In-Store (Units)]]</f>
        <v>0</v>
      </c>
      <c r="Y877" s="67">
        <f>Inventory[[#This Row],[Net Weight/Unit]]*Inventory[[#This Row],[Sold - Total (Units)]]</f>
        <v>0</v>
      </c>
      <c r="Z877" s="70">
        <f>'Report Details'!$B$8</f>
        <v>0</v>
      </c>
      <c r="AA877" s="70">
        <f>'Report Details'!$B$9</f>
        <v>0</v>
      </c>
      <c r="AB877" s="70">
        <f>'Report Details'!$B$10</f>
        <v>0</v>
      </c>
      <c r="AC87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77" s="70">
        <f>'Report Details'!$B$11</f>
        <v>0</v>
      </c>
      <c r="AE877" s="70"/>
      <c r="AF877" s="70"/>
    </row>
    <row r="878" spans="1:32" ht="17.25" x14ac:dyDescent="0.3">
      <c r="A878" s="57"/>
      <c r="B878" s="57"/>
      <c r="C878" s="79"/>
      <c r="D878" s="71"/>
      <c r="E878" s="59"/>
      <c r="F878" s="59"/>
      <c r="G878" s="59"/>
      <c r="H878" s="60"/>
      <c r="I878" s="61"/>
      <c r="J878" s="60"/>
      <c r="K878" s="61"/>
      <c r="L878" s="139">
        <f>Inventory[[#This Row],[Sold - In-Store (Units)]]+Inventory[[#This Row],[Sold - Remotely (Units)]]</f>
        <v>0</v>
      </c>
      <c r="M878" s="141">
        <f>Inventory[[#This Row],[Sold - In-Store (Net Sales $)]]+Inventory[[#This Row],[Sold - Remotely (Net Sales $)]]</f>
        <v>0</v>
      </c>
      <c r="N878" s="60"/>
      <c r="O878" s="60"/>
      <c r="P878" s="60"/>
      <c r="Q878" s="60"/>
      <c r="R878" s="62"/>
      <c r="S878" s="63"/>
      <c r="T87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78" s="65"/>
      <c r="V878" s="66">
        <f>Inventory[[#This Row],[Net Weight/Unit]]*Inventory[[#This Row],[Closing Balance (Units)]]</f>
        <v>0</v>
      </c>
      <c r="W878" s="67">
        <f>Inventory[[#This Row],[Net Weight/Unit]]*Inventory[[#This Row],[Sold - Remotely (Units)]]</f>
        <v>0</v>
      </c>
      <c r="X878" s="67">
        <f>Inventory[[#This Row],[Net Weight/Unit]]*Inventory[[#This Row],[Sold - In-Store (Units)]]</f>
        <v>0</v>
      </c>
      <c r="Y878" s="67">
        <f>Inventory[[#This Row],[Net Weight/Unit]]*Inventory[[#This Row],[Sold - Total (Units)]]</f>
        <v>0</v>
      </c>
      <c r="Z878" s="70">
        <f>'Report Details'!$B$8</f>
        <v>0</v>
      </c>
      <c r="AA878" s="70">
        <f>'Report Details'!$B$9</f>
        <v>0</v>
      </c>
      <c r="AB878" s="70">
        <f>'Report Details'!$B$10</f>
        <v>0</v>
      </c>
      <c r="AC87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78" s="70">
        <f>'Report Details'!$B$11</f>
        <v>0</v>
      </c>
      <c r="AE878" s="70"/>
      <c r="AF878" s="70"/>
    </row>
    <row r="879" spans="1:32" ht="17.25" x14ac:dyDescent="0.3">
      <c r="A879" s="57"/>
      <c r="B879" s="57"/>
      <c r="C879" s="79"/>
      <c r="D879" s="71"/>
      <c r="E879" s="59"/>
      <c r="F879" s="59"/>
      <c r="G879" s="59"/>
      <c r="H879" s="60"/>
      <c r="I879" s="61"/>
      <c r="J879" s="60"/>
      <c r="K879" s="61"/>
      <c r="L879" s="139">
        <f>Inventory[[#This Row],[Sold - In-Store (Units)]]+Inventory[[#This Row],[Sold - Remotely (Units)]]</f>
        <v>0</v>
      </c>
      <c r="M879" s="141">
        <f>Inventory[[#This Row],[Sold - In-Store (Net Sales $)]]+Inventory[[#This Row],[Sold - Remotely (Net Sales $)]]</f>
        <v>0</v>
      </c>
      <c r="N879" s="60"/>
      <c r="O879" s="60"/>
      <c r="P879" s="60"/>
      <c r="Q879" s="60"/>
      <c r="R879" s="62"/>
      <c r="S879" s="63"/>
      <c r="T87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79" s="65"/>
      <c r="V879" s="66">
        <f>Inventory[[#This Row],[Net Weight/Unit]]*Inventory[[#This Row],[Closing Balance (Units)]]</f>
        <v>0</v>
      </c>
      <c r="W879" s="67">
        <f>Inventory[[#This Row],[Net Weight/Unit]]*Inventory[[#This Row],[Sold - Remotely (Units)]]</f>
        <v>0</v>
      </c>
      <c r="X879" s="67">
        <f>Inventory[[#This Row],[Net Weight/Unit]]*Inventory[[#This Row],[Sold - In-Store (Units)]]</f>
        <v>0</v>
      </c>
      <c r="Y879" s="67">
        <f>Inventory[[#This Row],[Net Weight/Unit]]*Inventory[[#This Row],[Sold - Total (Units)]]</f>
        <v>0</v>
      </c>
      <c r="Z879" s="70">
        <f>'Report Details'!$B$8</f>
        <v>0</v>
      </c>
      <c r="AA879" s="70">
        <f>'Report Details'!$B$9</f>
        <v>0</v>
      </c>
      <c r="AB879" s="70">
        <f>'Report Details'!$B$10</f>
        <v>0</v>
      </c>
      <c r="AC87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79" s="70">
        <f>'Report Details'!$B$11</f>
        <v>0</v>
      </c>
      <c r="AE879" s="70"/>
      <c r="AF879" s="70"/>
    </row>
    <row r="880" spans="1:32" ht="17.25" x14ac:dyDescent="0.3">
      <c r="A880" s="57"/>
      <c r="B880" s="57"/>
      <c r="C880" s="79"/>
      <c r="D880" s="71"/>
      <c r="E880" s="59"/>
      <c r="F880" s="59"/>
      <c r="G880" s="59"/>
      <c r="H880" s="60"/>
      <c r="I880" s="61"/>
      <c r="J880" s="60"/>
      <c r="K880" s="61"/>
      <c r="L880" s="139">
        <f>Inventory[[#This Row],[Sold - In-Store (Units)]]+Inventory[[#This Row],[Sold - Remotely (Units)]]</f>
        <v>0</v>
      </c>
      <c r="M880" s="141">
        <f>Inventory[[#This Row],[Sold - In-Store (Net Sales $)]]+Inventory[[#This Row],[Sold - Remotely (Net Sales $)]]</f>
        <v>0</v>
      </c>
      <c r="N880" s="60"/>
      <c r="O880" s="60"/>
      <c r="P880" s="60"/>
      <c r="Q880" s="60"/>
      <c r="R880" s="62"/>
      <c r="S880" s="63"/>
      <c r="T88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80" s="65"/>
      <c r="V880" s="66">
        <f>Inventory[[#This Row],[Net Weight/Unit]]*Inventory[[#This Row],[Closing Balance (Units)]]</f>
        <v>0</v>
      </c>
      <c r="W880" s="67">
        <f>Inventory[[#This Row],[Net Weight/Unit]]*Inventory[[#This Row],[Sold - Remotely (Units)]]</f>
        <v>0</v>
      </c>
      <c r="X880" s="67">
        <f>Inventory[[#This Row],[Net Weight/Unit]]*Inventory[[#This Row],[Sold - In-Store (Units)]]</f>
        <v>0</v>
      </c>
      <c r="Y880" s="67">
        <f>Inventory[[#This Row],[Net Weight/Unit]]*Inventory[[#This Row],[Sold - Total (Units)]]</f>
        <v>0</v>
      </c>
      <c r="Z880" s="70">
        <f>'Report Details'!$B$8</f>
        <v>0</v>
      </c>
      <c r="AA880" s="70">
        <f>'Report Details'!$B$9</f>
        <v>0</v>
      </c>
      <c r="AB880" s="70">
        <f>'Report Details'!$B$10</f>
        <v>0</v>
      </c>
      <c r="AC88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80" s="70">
        <f>'Report Details'!$B$11</f>
        <v>0</v>
      </c>
      <c r="AE880" s="70"/>
      <c r="AF880" s="70"/>
    </row>
    <row r="881" spans="1:32" ht="17.25" x14ac:dyDescent="0.3">
      <c r="A881" s="57"/>
      <c r="B881" s="57"/>
      <c r="C881" s="79"/>
      <c r="D881" s="71"/>
      <c r="E881" s="59"/>
      <c r="F881" s="59"/>
      <c r="G881" s="59"/>
      <c r="H881" s="60"/>
      <c r="I881" s="61"/>
      <c r="J881" s="60"/>
      <c r="K881" s="61"/>
      <c r="L881" s="139">
        <f>Inventory[[#This Row],[Sold - In-Store (Units)]]+Inventory[[#This Row],[Sold - Remotely (Units)]]</f>
        <v>0</v>
      </c>
      <c r="M881" s="141">
        <f>Inventory[[#This Row],[Sold - In-Store (Net Sales $)]]+Inventory[[#This Row],[Sold - Remotely (Net Sales $)]]</f>
        <v>0</v>
      </c>
      <c r="N881" s="60"/>
      <c r="O881" s="60"/>
      <c r="P881" s="60"/>
      <c r="Q881" s="60"/>
      <c r="R881" s="62"/>
      <c r="S881" s="63"/>
      <c r="T88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81" s="65"/>
      <c r="V881" s="66">
        <f>Inventory[[#This Row],[Net Weight/Unit]]*Inventory[[#This Row],[Closing Balance (Units)]]</f>
        <v>0</v>
      </c>
      <c r="W881" s="67">
        <f>Inventory[[#This Row],[Net Weight/Unit]]*Inventory[[#This Row],[Sold - Remotely (Units)]]</f>
        <v>0</v>
      </c>
      <c r="X881" s="67">
        <f>Inventory[[#This Row],[Net Weight/Unit]]*Inventory[[#This Row],[Sold - In-Store (Units)]]</f>
        <v>0</v>
      </c>
      <c r="Y881" s="67">
        <f>Inventory[[#This Row],[Net Weight/Unit]]*Inventory[[#This Row],[Sold - Total (Units)]]</f>
        <v>0</v>
      </c>
      <c r="Z881" s="70">
        <f>'Report Details'!$B$8</f>
        <v>0</v>
      </c>
      <c r="AA881" s="70">
        <f>'Report Details'!$B$9</f>
        <v>0</v>
      </c>
      <c r="AB881" s="70">
        <f>'Report Details'!$B$10</f>
        <v>0</v>
      </c>
      <c r="AC88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81" s="70">
        <f>'Report Details'!$B$11</f>
        <v>0</v>
      </c>
      <c r="AE881" s="70"/>
      <c r="AF881" s="70"/>
    </row>
    <row r="882" spans="1:32" ht="17.25" x14ac:dyDescent="0.3">
      <c r="A882" s="57"/>
      <c r="B882" s="57"/>
      <c r="C882" s="79"/>
      <c r="D882" s="71"/>
      <c r="E882" s="59"/>
      <c r="F882" s="59"/>
      <c r="G882" s="59"/>
      <c r="H882" s="60"/>
      <c r="I882" s="61"/>
      <c r="J882" s="60"/>
      <c r="K882" s="61"/>
      <c r="L882" s="139">
        <f>Inventory[[#This Row],[Sold - In-Store (Units)]]+Inventory[[#This Row],[Sold - Remotely (Units)]]</f>
        <v>0</v>
      </c>
      <c r="M882" s="141">
        <f>Inventory[[#This Row],[Sold - In-Store (Net Sales $)]]+Inventory[[#This Row],[Sold - Remotely (Net Sales $)]]</f>
        <v>0</v>
      </c>
      <c r="N882" s="60"/>
      <c r="O882" s="60"/>
      <c r="P882" s="60"/>
      <c r="Q882" s="60"/>
      <c r="R882" s="62"/>
      <c r="S882" s="63"/>
      <c r="T88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82" s="65"/>
      <c r="V882" s="66">
        <f>Inventory[[#This Row],[Net Weight/Unit]]*Inventory[[#This Row],[Closing Balance (Units)]]</f>
        <v>0</v>
      </c>
      <c r="W882" s="67">
        <f>Inventory[[#This Row],[Net Weight/Unit]]*Inventory[[#This Row],[Sold - Remotely (Units)]]</f>
        <v>0</v>
      </c>
      <c r="X882" s="67">
        <f>Inventory[[#This Row],[Net Weight/Unit]]*Inventory[[#This Row],[Sold - In-Store (Units)]]</f>
        <v>0</v>
      </c>
      <c r="Y882" s="67">
        <f>Inventory[[#This Row],[Net Weight/Unit]]*Inventory[[#This Row],[Sold - Total (Units)]]</f>
        <v>0</v>
      </c>
      <c r="Z882" s="70">
        <f>'Report Details'!$B$8</f>
        <v>0</v>
      </c>
      <c r="AA882" s="70">
        <f>'Report Details'!$B$9</f>
        <v>0</v>
      </c>
      <c r="AB882" s="70">
        <f>'Report Details'!$B$10</f>
        <v>0</v>
      </c>
      <c r="AC88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82" s="70">
        <f>'Report Details'!$B$11</f>
        <v>0</v>
      </c>
      <c r="AE882" s="70"/>
      <c r="AF882" s="70"/>
    </row>
    <row r="883" spans="1:32" ht="17.25" x14ac:dyDescent="0.3">
      <c r="A883" s="57"/>
      <c r="B883" s="57"/>
      <c r="C883" s="79"/>
      <c r="D883" s="71"/>
      <c r="E883" s="59"/>
      <c r="F883" s="59"/>
      <c r="G883" s="59"/>
      <c r="H883" s="60"/>
      <c r="I883" s="61"/>
      <c r="J883" s="60"/>
      <c r="K883" s="61"/>
      <c r="L883" s="139">
        <f>Inventory[[#This Row],[Sold - In-Store (Units)]]+Inventory[[#This Row],[Sold - Remotely (Units)]]</f>
        <v>0</v>
      </c>
      <c r="M883" s="141">
        <f>Inventory[[#This Row],[Sold - In-Store (Net Sales $)]]+Inventory[[#This Row],[Sold - Remotely (Net Sales $)]]</f>
        <v>0</v>
      </c>
      <c r="N883" s="60"/>
      <c r="O883" s="60"/>
      <c r="P883" s="60"/>
      <c r="Q883" s="60"/>
      <c r="R883" s="62"/>
      <c r="S883" s="63"/>
      <c r="T88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83" s="65"/>
      <c r="V883" s="66">
        <f>Inventory[[#This Row],[Net Weight/Unit]]*Inventory[[#This Row],[Closing Balance (Units)]]</f>
        <v>0</v>
      </c>
      <c r="W883" s="67">
        <f>Inventory[[#This Row],[Net Weight/Unit]]*Inventory[[#This Row],[Sold - Remotely (Units)]]</f>
        <v>0</v>
      </c>
      <c r="X883" s="67">
        <f>Inventory[[#This Row],[Net Weight/Unit]]*Inventory[[#This Row],[Sold - In-Store (Units)]]</f>
        <v>0</v>
      </c>
      <c r="Y883" s="67">
        <f>Inventory[[#This Row],[Net Weight/Unit]]*Inventory[[#This Row],[Sold - Total (Units)]]</f>
        <v>0</v>
      </c>
      <c r="Z883" s="70">
        <f>'Report Details'!$B$8</f>
        <v>0</v>
      </c>
      <c r="AA883" s="70">
        <f>'Report Details'!$B$9</f>
        <v>0</v>
      </c>
      <c r="AB883" s="70">
        <f>'Report Details'!$B$10</f>
        <v>0</v>
      </c>
      <c r="AC88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83" s="70">
        <f>'Report Details'!$B$11</f>
        <v>0</v>
      </c>
      <c r="AE883" s="70"/>
      <c r="AF883" s="70"/>
    </row>
    <row r="884" spans="1:32" ht="17.25" x14ac:dyDescent="0.3">
      <c r="A884" s="57"/>
      <c r="B884" s="57"/>
      <c r="C884" s="79"/>
      <c r="D884" s="71"/>
      <c r="E884" s="59"/>
      <c r="F884" s="59"/>
      <c r="G884" s="59"/>
      <c r="H884" s="60"/>
      <c r="I884" s="61"/>
      <c r="J884" s="60"/>
      <c r="K884" s="61"/>
      <c r="L884" s="139">
        <f>Inventory[[#This Row],[Sold - In-Store (Units)]]+Inventory[[#This Row],[Sold - Remotely (Units)]]</f>
        <v>0</v>
      </c>
      <c r="M884" s="141">
        <f>Inventory[[#This Row],[Sold - In-Store (Net Sales $)]]+Inventory[[#This Row],[Sold - Remotely (Net Sales $)]]</f>
        <v>0</v>
      </c>
      <c r="N884" s="60"/>
      <c r="O884" s="60"/>
      <c r="P884" s="60"/>
      <c r="Q884" s="60"/>
      <c r="R884" s="62"/>
      <c r="S884" s="63"/>
      <c r="T88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84" s="65"/>
      <c r="V884" s="66">
        <f>Inventory[[#This Row],[Net Weight/Unit]]*Inventory[[#This Row],[Closing Balance (Units)]]</f>
        <v>0</v>
      </c>
      <c r="W884" s="67">
        <f>Inventory[[#This Row],[Net Weight/Unit]]*Inventory[[#This Row],[Sold - Remotely (Units)]]</f>
        <v>0</v>
      </c>
      <c r="X884" s="67">
        <f>Inventory[[#This Row],[Net Weight/Unit]]*Inventory[[#This Row],[Sold - In-Store (Units)]]</f>
        <v>0</v>
      </c>
      <c r="Y884" s="67">
        <f>Inventory[[#This Row],[Net Weight/Unit]]*Inventory[[#This Row],[Sold - Total (Units)]]</f>
        <v>0</v>
      </c>
      <c r="Z884" s="70">
        <f>'Report Details'!$B$8</f>
        <v>0</v>
      </c>
      <c r="AA884" s="70">
        <f>'Report Details'!$B$9</f>
        <v>0</v>
      </c>
      <c r="AB884" s="70">
        <f>'Report Details'!$B$10</f>
        <v>0</v>
      </c>
      <c r="AC88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84" s="70">
        <f>'Report Details'!$B$11</f>
        <v>0</v>
      </c>
      <c r="AE884" s="70"/>
      <c r="AF884" s="70"/>
    </row>
    <row r="885" spans="1:32" ht="17.25" x14ac:dyDescent="0.3">
      <c r="A885" s="57"/>
      <c r="B885" s="57"/>
      <c r="C885" s="79"/>
      <c r="D885" s="71"/>
      <c r="E885" s="59"/>
      <c r="F885" s="59"/>
      <c r="G885" s="59"/>
      <c r="H885" s="60"/>
      <c r="I885" s="61"/>
      <c r="J885" s="60"/>
      <c r="K885" s="61"/>
      <c r="L885" s="139">
        <f>Inventory[[#This Row],[Sold - In-Store (Units)]]+Inventory[[#This Row],[Sold - Remotely (Units)]]</f>
        <v>0</v>
      </c>
      <c r="M885" s="141">
        <f>Inventory[[#This Row],[Sold - In-Store (Net Sales $)]]+Inventory[[#This Row],[Sold - Remotely (Net Sales $)]]</f>
        <v>0</v>
      </c>
      <c r="N885" s="60"/>
      <c r="O885" s="60"/>
      <c r="P885" s="60"/>
      <c r="Q885" s="60"/>
      <c r="R885" s="62"/>
      <c r="S885" s="63"/>
      <c r="T88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85" s="65"/>
      <c r="V885" s="66">
        <f>Inventory[[#This Row],[Net Weight/Unit]]*Inventory[[#This Row],[Closing Balance (Units)]]</f>
        <v>0</v>
      </c>
      <c r="W885" s="67">
        <f>Inventory[[#This Row],[Net Weight/Unit]]*Inventory[[#This Row],[Sold - Remotely (Units)]]</f>
        <v>0</v>
      </c>
      <c r="X885" s="67">
        <f>Inventory[[#This Row],[Net Weight/Unit]]*Inventory[[#This Row],[Sold - In-Store (Units)]]</f>
        <v>0</v>
      </c>
      <c r="Y885" s="67">
        <f>Inventory[[#This Row],[Net Weight/Unit]]*Inventory[[#This Row],[Sold - Total (Units)]]</f>
        <v>0</v>
      </c>
      <c r="Z885" s="70">
        <f>'Report Details'!$B$8</f>
        <v>0</v>
      </c>
      <c r="AA885" s="70">
        <f>'Report Details'!$B$9</f>
        <v>0</v>
      </c>
      <c r="AB885" s="70">
        <f>'Report Details'!$B$10</f>
        <v>0</v>
      </c>
      <c r="AC88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85" s="70">
        <f>'Report Details'!$B$11</f>
        <v>0</v>
      </c>
      <c r="AE885" s="70"/>
      <c r="AF885" s="70"/>
    </row>
    <row r="886" spans="1:32" ht="17.25" x14ac:dyDescent="0.3">
      <c r="A886" s="57"/>
      <c r="B886" s="57"/>
      <c r="C886" s="79"/>
      <c r="D886" s="71"/>
      <c r="E886" s="59"/>
      <c r="F886" s="59"/>
      <c r="G886" s="59"/>
      <c r="H886" s="60"/>
      <c r="I886" s="61"/>
      <c r="J886" s="60"/>
      <c r="K886" s="61"/>
      <c r="L886" s="139">
        <f>Inventory[[#This Row],[Sold - In-Store (Units)]]+Inventory[[#This Row],[Sold - Remotely (Units)]]</f>
        <v>0</v>
      </c>
      <c r="M886" s="141">
        <f>Inventory[[#This Row],[Sold - In-Store (Net Sales $)]]+Inventory[[#This Row],[Sold - Remotely (Net Sales $)]]</f>
        <v>0</v>
      </c>
      <c r="N886" s="60"/>
      <c r="O886" s="60"/>
      <c r="P886" s="60"/>
      <c r="Q886" s="60"/>
      <c r="R886" s="62"/>
      <c r="S886" s="63"/>
      <c r="T88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86" s="65"/>
      <c r="V886" s="66">
        <f>Inventory[[#This Row],[Net Weight/Unit]]*Inventory[[#This Row],[Closing Balance (Units)]]</f>
        <v>0</v>
      </c>
      <c r="W886" s="67">
        <f>Inventory[[#This Row],[Net Weight/Unit]]*Inventory[[#This Row],[Sold - Remotely (Units)]]</f>
        <v>0</v>
      </c>
      <c r="X886" s="67">
        <f>Inventory[[#This Row],[Net Weight/Unit]]*Inventory[[#This Row],[Sold - In-Store (Units)]]</f>
        <v>0</v>
      </c>
      <c r="Y886" s="67">
        <f>Inventory[[#This Row],[Net Weight/Unit]]*Inventory[[#This Row],[Sold - Total (Units)]]</f>
        <v>0</v>
      </c>
      <c r="Z886" s="70">
        <f>'Report Details'!$B$8</f>
        <v>0</v>
      </c>
      <c r="AA886" s="70">
        <f>'Report Details'!$B$9</f>
        <v>0</v>
      </c>
      <c r="AB886" s="70">
        <f>'Report Details'!$B$10</f>
        <v>0</v>
      </c>
      <c r="AC88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86" s="70">
        <f>'Report Details'!$B$11</f>
        <v>0</v>
      </c>
      <c r="AE886" s="70"/>
      <c r="AF886" s="70"/>
    </row>
    <row r="887" spans="1:32" ht="17.25" x14ac:dyDescent="0.3">
      <c r="A887" s="57"/>
      <c r="B887" s="57"/>
      <c r="C887" s="79"/>
      <c r="D887" s="71"/>
      <c r="E887" s="59"/>
      <c r="F887" s="59"/>
      <c r="G887" s="59"/>
      <c r="H887" s="60"/>
      <c r="I887" s="61"/>
      <c r="J887" s="60"/>
      <c r="K887" s="61"/>
      <c r="L887" s="139">
        <f>Inventory[[#This Row],[Sold - In-Store (Units)]]+Inventory[[#This Row],[Sold - Remotely (Units)]]</f>
        <v>0</v>
      </c>
      <c r="M887" s="141">
        <f>Inventory[[#This Row],[Sold - In-Store (Net Sales $)]]+Inventory[[#This Row],[Sold - Remotely (Net Sales $)]]</f>
        <v>0</v>
      </c>
      <c r="N887" s="60"/>
      <c r="O887" s="60"/>
      <c r="P887" s="60"/>
      <c r="Q887" s="60"/>
      <c r="R887" s="62"/>
      <c r="S887" s="63"/>
      <c r="T88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87" s="65"/>
      <c r="V887" s="66">
        <f>Inventory[[#This Row],[Net Weight/Unit]]*Inventory[[#This Row],[Closing Balance (Units)]]</f>
        <v>0</v>
      </c>
      <c r="W887" s="67">
        <f>Inventory[[#This Row],[Net Weight/Unit]]*Inventory[[#This Row],[Sold - Remotely (Units)]]</f>
        <v>0</v>
      </c>
      <c r="X887" s="67">
        <f>Inventory[[#This Row],[Net Weight/Unit]]*Inventory[[#This Row],[Sold - In-Store (Units)]]</f>
        <v>0</v>
      </c>
      <c r="Y887" s="67">
        <f>Inventory[[#This Row],[Net Weight/Unit]]*Inventory[[#This Row],[Sold - Total (Units)]]</f>
        <v>0</v>
      </c>
      <c r="Z887" s="70">
        <f>'Report Details'!$B$8</f>
        <v>0</v>
      </c>
      <c r="AA887" s="70">
        <f>'Report Details'!$B$9</f>
        <v>0</v>
      </c>
      <c r="AB887" s="70">
        <f>'Report Details'!$B$10</f>
        <v>0</v>
      </c>
      <c r="AC88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87" s="70">
        <f>'Report Details'!$B$11</f>
        <v>0</v>
      </c>
      <c r="AE887" s="70"/>
      <c r="AF887" s="70"/>
    </row>
    <row r="888" spans="1:32" ht="17.25" x14ac:dyDescent="0.3">
      <c r="A888" s="57"/>
      <c r="B888" s="57"/>
      <c r="C888" s="79"/>
      <c r="D888" s="71"/>
      <c r="E888" s="59"/>
      <c r="F888" s="59"/>
      <c r="G888" s="59"/>
      <c r="H888" s="60"/>
      <c r="I888" s="61"/>
      <c r="J888" s="60"/>
      <c r="K888" s="61"/>
      <c r="L888" s="139">
        <f>Inventory[[#This Row],[Sold - In-Store (Units)]]+Inventory[[#This Row],[Sold - Remotely (Units)]]</f>
        <v>0</v>
      </c>
      <c r="M888" s="141">
        <f>Inventory[[#This Row],[Sold - In-Store (Net Sales $)]]+Inventory[[#This Row],[Sold - Remotely (Net Sales $)]]</f>
        <v>0</v>
      </c>
      <c r="N888" s="60"/>
      <c r="O888" s="60"/>
      <c r="P888" s="60"/>
      <c r="Q888" s="60"/>
      <c r="R888" s="62"/>
      <c r="S888" s="63"/>
      <c r="T88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88" s="65"/>
      <c r="V888" s="66">
        <f>Inventory[[#This Row],[Net Weight/Unit]]*Inventory[[#This Row],[Closing Balance (Units)]]</f>
        <v>0</v>
      </c>
      <c r="W888" s="67">
        <f>Inventory[[#This Row],[Net Weight/Unit]]*Inventory[[#This Row],[Sold - Remotely (Units)]]</f>
        <v>0</v>
      </c>
      <c r="X888" s="67">
        <f>Inventory[[#This Row],[Net Weight/Unit]]*Inventory[[#This Row],[Sold - In-Store (Units)]]</f>
        <v>0</v>
      </c>
      <c r="Y888" s="67">
        <f>Inventory[[#This Row],[Net Weight/Unit]]*Inventory[[#This Row],[Sold - Total (Units)]]</f>
        <v>0</v>
      </c>
      <c r="Z888" s="70">
        <f>'Report Details'!$B$8</f>
        <v>0</v>
      </c>
      <c r="AA888" s="70">
        <f>'Report Details'!$B$9</f>
        <v>0</v>
      </c>
      <c r="AB888" s="70">
        <f>'Report Details'!$B$10</f>
        <v>0</v>
      </c>
      <c r="AC88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88" s="70">
        <f>'Report Details'!$B$11</f>
        <v>0</v>
      </c>
      <c r="AE888" s="70"/>
      <c r="AF888" s="70"/>
    </row>
    <row r="889" spans="1:32" ht="17.25" x14ac:dyDescent="0.3">
      <c r="A889" s="57"/>
      <c r="B889" s="57"/>
      <c r="C889" s="79"/>
      <c r="D889" s="71"/>
      <c r="E889" s="59"/>
      <c r="F889" s="59"/>
      <c r="G889" s="59"/>
      <c r="H889" s="60"/>
      <c r="I889" s="61"/>
      <c r="J889" s="60"/>
      <c r="K889" s="61"/>
      <c r="L889" s="139">
        <f>Inventory[[#This Row],[Sold - In-Store (Units)]]+Inventory[[#This Row],[Sold - Remotely (Units)]]</f>
        <v>0</v>
      </c>
      <c r="M889" s="141">
        <f>Inventory[[#This Row],[Sold - In-Store (Net Sales $)]]+Inventory[[#This Row],[Sold - Remotely (Net Sales $)]]</f>
        <v>0</v>
      </c>
      <c r="N889" s="60"/>
      <c r="O889" s="60"/>
      <c r="P889" s="60"/>
      <c r="Q889" s="60"/>
      <c r="R889" s="62"/>
      <c r="S889" s="63"/>
      <c r="T88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89" s="65"/>
      <c r="V889" s="66">
        <f>Inventory[[#This Row],[Net Weight/Unit]]*Inventory[[#This Row],[Closing Balance (Units)]]</f>
        <v>0</v>
      </c>
      <c r="W889" s="67">
        <f>Inventory[[#This Row],[Net Weight/Unit]]*Inventory[[#This Row],[Sold - Remotely (Units)]]</f>
        <v>0</v>
      </c>
      <c r="X889" s="67">
        <f>Inventory[[#This Row],[Net Weight/Unit]]*Inventory[[#This Row],[Sold - In-Store (Units)]]</f>
        <v>0</v>
      </c>
      <c r="Y889" s="67">
        <f>Inventory[[#This Row],[Net Weight/Unit]]*Inventory[[#This Row],[Sold - Total (Units)]]</f>
        <v>0</v>
      </c>
      <c r="Z889" s="70">
        <f>'Report Details'!$B$8</f>
        <v>0</v>
      </c>
      <c r="AA889" s="70">
        <f>'Report Details'!$B$9</f>
        <v>0</v>
      </c>
      <c r="AB889" s="70">
        <f>'Report Details'!$B$10</f>
        <v>0</v>
      </c>
      <c r="AC88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89" s="70">
        <f>'Report Details'!$B$11</f>
        <v>0</v>
      </c>
      <c r="AE889" s="70"/>
      <c r="AF889" s="70"/>
    </row>
    <row r="890" spans="1:32" ht="17.25" x14ac:dyDescent="0.3">
      <c r="A890" s="57"/>
      <c r="B890" s="57"/>
      <c r="C890" s="79"/>
      <c r="D890" s="71"/>
      <c r="E890" s="59"/>
      <c r="F890" s="59"/>
      <c r="G890" s="59"/>
      <c r="H890" s="60"/>
      <c r="I890" s="61"/>
      <c r="J890" s="60"/>
      <c r="K890" s="61"/>
      <c r="L890" s="139">
        <f>Inventory[[#This Row],[Sold - In-Store (Units)]]+Inventory[[#This Row],[Sold - Remotely (Units)]]</f>
        <v>0</v>
      </c>
      <c r="M890" s="141">
        <f>Inventory[[#This Row],[Sold - In-Store (Net Sales $)]]+Inventory[[#This Row],[Sold - Remotely (Net Sales $)]]</f>
        <v>0</v>
      </c>
      <c r="N890" s="60"/>
      <c r="O890" s="60"/>
      <c r="P890" s="60"/>
      <c r="Q890" s="60"/>
      <c r="R890" s="62"/>
      <c r="S890" s="63"/>
      <c r="T89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90" s="65"/>
      <c r="V890" s="66">
        <f>Inventory[[#This Row],[Net Weight/Unit]]*Inventory[[#This Row],[Closing Balance (Units)]]</f>
        <v>0</v>
      </c>
      <c r="W890" s="67">
        <f>Inventory[[#This Row],[Net Weight/Unit]]*Inventory[[#This Row],[Sold - Remotely (Units)]]</f>
        <v>0</v>
      </c>
      <c r="X890" s="67">
        <f>Inventory[[#This Row],[Net Weight/Unit]]*Inventory[[#This Row],[Sold - In-Store (Units)]]</f>
        <v>0</v>
      </c>
      <c r="Y890" s="67">
        <f>Inventory[[#This Row],[Net Weight/Unit]]*Inventory[[#This Row],[Sold - Total (Units)]]</f>
        <v>0</v>
      </c>
      <c r="Z890" s="70">
        <f>'Report Details'!$B$8</f>
        <v>0</v>
      </c>
      <c r="AA890" s="70">
        <f>'Report Details'!$B$9</f>
        <v>0</v>
      </c>
      <c r="AB890" s="70">
        <f>'Report Details'!$B$10</f>
        <v>0</v>
      </c>
      <c r="AC89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90" s="70">
        <f>'Report Details'!$B$11</f>
        <v>0</v>
      </c>
      <c r="AE890" s="70"/>
      <c r="AF890" s="70"/>
    </row>
    <row r="891" spans="1:32" ht="17.25" x14ac:dyDescent="0.3">
      <c r="A891" s="57"/>
      <c r="B891" s="57"/>
      <c r="C891" s="79"/>
      <c r="D891" s="71"/>
      <c r="E891" s="59"/>
      <c r="F891" s="59"/>
      <c r="G891" s="59"/>
      <c r="H891" s="60"/>
      <c r="I891" s="61"/>
      <c r="J891" s="60"/>
      <c r="K891" s="61"/>
      <c r="L891" s="139">
        <f>Inventory[[#This Row],[Sold - In-Store (Units)]]+Inventory[[#This Row],[Sold - Remotely (Units)]]</f>
        <v>0</v>
      </c>
      <c r="M891" s="141">
        <f>Inventory[[#This Row],[Sold - In-Store (Net Sales $)]]+Inventory[[#This Row],[Sold - Remotely (Net Sales $)]]</f>
        <v>0</v>
      </c>
      <c r="N891" s="60"/>
      <c r="O891" s="60"/>
      <c r="P891" s="60"/>
      <c r="Q891" s="60"/>
      <c r="R891" s="62"/>
      <c r="S891" s="63"/>
      <c r="T89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91" s="65"/>
      <c r="V891" s="66">
        <f>Inventory[[#This Row],[Net Weight/Unit]]*Inventory[[#This Row],[Closing Balance (Units)]]</f>
        <v>0</v>
      </c>
      <c r="W891" s="67">
        <f>Inventory[[#This Row],[Net Weight/Unit]]*Inventory[[#This Row],[Sold - Remotely (Units)]]</f>
        <v>0</v>
      </c>
      <c r="X891" s="67">
        <f>Inventory[[#This Row],[Net Weight/Unit]]*Inventory[[#This Row],[Sold - In-Store (Units)]]</f>
        <v>0</v>
      </c>
      <c r="Y891" s="67">
        <f>Inventory[[#This Row],[Net Weight/Unit]]*Inventory[[#This Row],[Sold - Total (Units)]]</f>
        <v>0</v>
      </c>
      <c r="Z891" s="70">
        <f>'Report Details'!$B$8</f>
        <v>0</v>
      </c>
      <c r="AA891" s="70">
        <f>'Report Details'!$B$9</f>
        <v>0</v>
      </c>
      <c r="AB891" s="70">
        <f>'Report Details'!$B$10</f>
        <v>0</v>
      </c>
      <c r="AC89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91" s="70">
        <f>'Report Details'!$B$11</f>
        <v>0</v>
      </c>
      <c r="AE891" s="70"/>
      <c r="AF891" s="70"/>
    </row>
    <row r="892" spans="1:32" ht="17.25" x14ac:dyDescent="0.3">
      <c r="A892" s="57"/>
      <c r="B892" s="57"/>
      <c r="C892" s="79"/>
      <c r="D892" s="71"/>
      <c r="E892" s="59"/>
      <c r="F892" s="59"/>
      <c r="G892" s="59"/>
      <c r="H892" s="60"/>
      <c r="I892" s="61"/>
      <c r="J892" s="60"/>
      <c r="K892" s="61"/>
      <c r="L892" s="139">
        <f>Inventory[[#This Row],[Sold - In-Store (Units)]]+Inventory[[#This Row],[Sold - Remotely (Units)]]</f>
        <v>0</v>
      </c>
      <c r="M892" s="141">
        <f>Inventory[[#This Row],[Sold - In-Store (Net Sales $)]]+Inventory[[#This Row],[Sold - Remotely (Net Sales $)]]</f>
        <v>0</v>
      </c>
      <c r="N892" s="60"/>
      <c r="O892" s="60"/>
      <c r="P892" s="60"/>
      <c r="Q892" s="60"/>
      <c r="R892" s="62"/>
      <c r="S892" s="63"/>
      <c r="T89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92" s="65"/>
      <c r="V892" s="66">
        <f>Inventory[[#This Row],[Net Weight/Unit]]*Inventory[[#This Row],[Closing Balance (Units)]]</f>
        <v>0</v>
      </c>
      <c r="W892" s="67">
        <f>Inventory[[#This Row],[Net Weight/Unit]]*Inventory[[#This Row],[Sold - Remotely (Units)]]</f>
        <v>0</v>
      </c>
      <c r="X892" s="67">
        <f>Inventory[[#This Row],[Net Weight/Unit]]*Inventory[[#This Row],[Sold - In-Store (Units)]]</f>
        <v>0</v>
      </c>
      <c r="Y892" s="67">
        <f>Inventory[[#This Row],[Net Weight/Unit]]*Inventory[[#This Row],[Sold - Total (Units)]]</f>
        <v>0</v>
      </c>
      <c r="Z892" s="70">
        <f>'Report Details'!$B$8</f>
        <v>0</v>
      </c>
      <c r="AA892" s="70">
        <f>'Report Details'!$B$9</f>
        <v>0</v>
      </c>
      <c r="AB892" s="70">
        <f>'Report Details'!$B$10</f>
        <v>0</v>
      </c>
      <c r="AC89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92" s="70">
        <f>'Report Details'!$B$11</f>
        <v>0</v>
      </c>
      <c r="AE892" s="70"/>
      <c r="AF892" s="70"/>
    </row>
    <row r="893" spans="1:32" ht="17.25" x14ac:dyDescent="0.3">
      <c r="A893" s="57"/>
      <c r="B893" s="57"/>
      <c r="C893" s="79"/>
      <c r="D893" s="71"/>
      <c r="E893" s="59"/>
      <c r="F893" s="59"/>
      <c r="G893" s="59"/>
      <c r="H893" s="60"/>
      <c r="I893" s="61"/>
      <c r="J893" s="60"/>
      <c r="K893" s="61"/>
      <c r="L893" s="139">
        <f>Inventory[[#This Row],[Sold - In-Store (Units)]]+Inventory[[#This Row],[Sold - Remotely (Units)]]</f>
        <v>0</v>
      </c>
      <c r="M893" s="141">
        <f>Inventory[[#This Row],[Sold - In-Store (Net Sales $)]]+Inventory[[#This Row],[Sold - Remotely (Net Sales $)]]</f>
        <v>0</v>
      </c>
      <c r="N893" s="60"/>
      <c r="O893" s="60"/>
      <c r="P893" s="60"/>
      <c r="Q893" s="60"/>
      <c r="R893" s="62"/>
      <c r="S893" s="63"/>
      <c r="T89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93" s="65"/>
      <c r="V893" s="66">
        <f>Inventory[[#This Row],[Net Weight/Unit]]*Inventory[[#This Row],[Closing Balance (Units)]]</f>
        <v>0</v>
      </c>
      <c r="W893" s="67">
        <f>Inventory[[#This Row],[Net Weight/Unit]]*Inventory[[#This Row],[Sold - Remotely (Units)]]</f>
        <v>0</v>
      </c>
      <c r="X893" s="67">
        <f>Inventory[[#This Row],[Net Weight/Unit]]*Inventory[[#This Row],[Sold - In-Store (Units)]]</f>
        <v>0</v>
      </c>
      <c r="Y893" s="67">
        <f>Inventory[[#This Row],[Net Weight/Unit]]*Inventory[[#This Row],[Sold - Total (Units)]]</f>
        <v>0</v>
      </c>
      <c r="Z893" s="70">
        <f>'Report Details'!$B$8</f>
        <v>0</v>
      </c>
      <c r="AA893" s="70">
        <f>'Report Details'!$B$9</f>
        <v>0</v>
      </c>
      <c r="AB893" s="70">
        <f>'Report Details'!$B$10</f>
        <v>0</v>
      </c>
      <c r="AC89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93" s="70">
        <f>'Report Details'!$B$11</f>
        <v>0</v>
      </c>
      <c r="AE893" s="70"/>
      <c r="AF893" s="70"/>
    </row>
    <row r="894" spans="1:32" ht="17.25" x14ac:dyDescent="0.3">
      <c r="A894" s="57"/>
      <c r="B894" s="57"/>
      <c r="C894" s="79"/>
      <c r="D894" s="71"/>
      <c r="E894" s="59"/>
      <c r="F894" s="59"/>
      <c r="G894" s="59"/>
      <c r="H894" s="60"/>
      <c r="I894" s="61"/>
      <c r="J894" s="60"/>
      <c r="K894" s="61"/>
      <c r="L894" s="139">
        <f>Inventory[[#This Row],[Sold - In-Store (Units)]]+Inventory[[#This Row],[Sold - Remotely (Units)]]</f>
        <v>0</v>
      </c>
      <c r="M894" s="141">
        <f>Inventory[[#This Row],[Sold - In-Store (Net Sales $)]]+Inventory[[#This Row],[Sold - Remotely (Net Sales $)]]</f>
        <v>0</v>
      </c>
      <c r="N894" s="60"/>
      <c r="O894" s="60"/>
      <c r="P894" s="60"/>
      <c r="Q894" s="60"/>
      <c r="R894" s="62"/>
      <c r="S894" s="63"/>
      <c r="T89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94" s="65"/>
      <c r="V894" s="66">
        <f>Inventory[[#This Row],[Net Weight/Unit]]*Inventory[[#This Row],[Closing Balance (Units)]]</f>
        <v>0</v>
      </c>
      <c r="W894" s="67">
        <f>Inventory[[#This Row],[Net Weight/Unit]]*Inventory[[#This Row],[Sold - Remotely (Units)]]</f>
        <v>0</v>
      </c>
      <c r="X894" s="67">
        <f>Inventory[[#This Row],[Net Weight/Unit]]*Inventory[[#This Row],[Sold - In-Store (Units)]]</f>
        <v>0</v>
      </c>
      <c r="Y894" s="67">
        <f>Inventory[[#This Row],[Net Weight/Unit]]*Inventory[[#This Row],[Sold - Total (Units)]]</f>
        <v>0</v>
      </c>
      <c r="Z894" s="70">
        <f>'Report Details'!$B$8</f>
        <v>0</v>
      </c>
      <c r="AA894" s="70">
        <f>'Report Details'!$B$9</f>
        <v>0</v>
      </c>
      <c r="AB894" s="70">
        <f>'Report Details'!$B$10</f>
        <v>0</v>
      </c>
      <c r="AC89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94" s="70">
        <f>'Report Details'!$B$11</f>
        <v>0</v>
      </c>
      <c r="AE894" s="70"/>
      <c r="AF894" s="70"/>
    </row>
    <row r="895" spans="1:32" ht="17.25" x14ac:dyDescent="0.3">
      <c r="A895" s="57"/>
      <c r="B895" s="57"/>
      <c r="C895" s="79"/>
      <c r="D895" s="71"/>
      <c r="E895" s="59"/>
      <c r="F895" s="59"/>
      <c r="G895" s="59"/>
      <c r="H895" s="60"/>
      <c r="I895" s="61"/>
      <c r="J895" s="60"/>
      <c r="K895" s="61"/>
      <c r="L895" s="139">
        <f>Inventory[[#This Row],[Sold - In-Store (Units)]]+Inventory[[#This Row],[Sold - Remotely (Units)]]</f>
        <v>0</v>
      </c>
      <c r="M895" s="141">
        <f>Inventory[[#This Row],[Sold - In-Store (Net Sales $)]]+Inventory[[#This Row],[Sold - Remotely (Net Sales $)]]</f>
        <v>0</v>
      </c>
      <c r="N895" s="60"/>
      <c r="O895" s="60"/>
      <c r="P895" s="60"/>
      <c r="Q895" s="60"/>
      <c r="R895" s="62"/>
      <c r="S895" s="63"/>
      <c r="T89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95" s="65"/>
      <c r="V895" s="66">
        <f>Inventory[[#This Row],[Net Weight/Unit]]*Inventory[[#This Row],[Closing Balance (Units)]]</f>
        <v>0</v>
      </c>
      <c r="W895" s="67">
        <f>Inventory[[#This Row],[Net Weight/Unit]]*Inventory[[#This Row],[Sold - Remotely (Units)]]</f>
        <v>0</v>
      </c>
      <c r="X895" s="67">
        <f>Inventory[[#This Row],[Net Weight/Unit]]*Inventory[[#This Row],[Sold - In-Store (Units)]]</f>
        <v>0</v>
      </c>
      <c r="Y895" s="67">
        <f>Inventory[[#This Row],[Net Weight/Unit]]*Inventory[[#This Row],[Sold - Total (Units)]]</f>
        <v>0</v>
      </c>
      <c r="Z895" s="70">
        <f>'Report Details'!$B$8</f>
        <v>0</v>
      </c>
      <c r="AA895" s="70">
        <f>'Report Details'!$B$9</f>
        <v>0</v>
      </c>
      <c r="AB895" s="70">
        <f>'Report Details'!$B$10</f>
        <v>0</v>
      </c>
      <c r="AC89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95" s="70">
        <f>'Report Details'!$B$11</f>
        <v>0</v>
      </c>
      <c r="AE895" s="70"/>
      <c r="AF895" s="70"/>
    </row>
    <row r="896" spans="1:32" ht="17.25" x14ac:dyDescent="0.3">
      <c r="A896" s="57"/>
      <c r="B896" s="57"/>
      <c r="C896" s="79"/>
      <c r="D896" s="71"/>
      <c r="E896" s="59"/>
      <c r="F896" s="59"/>
      <c r="G896" s="59"/>
      <c r="H896" s="60"/>
      <c r="I896" s="61"/>
      <c r="J896" s="60"/>
      <c r="K896" s="61"/>
      <c r="L896" s="139">
        <f>Inventory[[#This Row],[Sold - In-Store (Units)]]+Inventory[[#This Row],[Sold - Remotely (Units)]]</f>
        <v>0</v>
      </c>
      <c r="M896" s="141">
        <f>Inventory[[#This Row],[Sold - In-Store (Net Sales $)]]+Inventory[[#This Row],[Sold - Remotely (Net Sales $)]]</f>
        <v>0</v>
      </c>
      <c r="N896" s="60"/>
      <c r="O896" s="60"/>
      <c r="P896" s="60"/>
      <c r="Q896" s="60"/>
      <c r="R896" s="62"/>
      <c r="S896" s="63"/>
      <c r="T89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96" s="65"/>
      <c r="V896" s="66">
        <f>Inventory[[#This Row],[Net Weight/Unit]]*Inventory[[#This Row],[Closing Balance (Units)]]</f>
        <v>0</v>
      </c>
      <c r="W896" s="67">
        <f>Inventory[[#This Row],[Net Weight/Unit]]*Inventory[[#This Row],[Sold - Remotely (Units)]]</f>
        <v>0</v>
      </c>
      <c r="X896" s="67">
        <f>Inventory[[#This Row],[Net Weight/Unit]]*Inventory[[#This Row],[Sold - In-Store (Units)]]</f>
        <v>0</v>
      </c>
      <c r="Y896" s="67">
        <f>Inventory[[#This Row],[Net Weight/Unit]]*Inventory[[#This Row],[Sold - Total (Units)]]</f>
        <v>0</v>
      </c>
      <c r="Z896" s="70">
        <f>'Report Details'!$B$8</f>
        <v>0</v>
      </c>
      <c r="AA896" s="70">
        <f>'Report Details'!$B$9</f>
        <v>0</v>
      </c>
      <c r="AB896" s="70">
        <f>'Report Details'!$B$10</f>
        <v>0</v>
      </c>
      <c r="AC89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96" s="70">
        <f>'Report Details'!$B$11</f>
        <v>0</v>
      </c>
      <c r="AE896" s="70"/>
      <c r="AF896" s="70"/>
    </row>
    <row r="897" spans="1:32" ht="17.25" x14ac:dyDescent="0.3">
      <c r="A897" s="57"/>
      <c r="B897" s="57"/>
      <c r="C897" s="79"/>
      <c r="D897" s="71"/>
      <c r="E897" s="59"/>
      <c r="F897" s="59"/>
      <c r="G897" s="59"/>
      <c r="H897" s="60"/>
      <c r="I897" s="61"/>
      <c r="J897" s="60"/>
      <c r="K897" s="61"/>
      <c r="L897" s="139">
        <f>Inventory[[#This Row],[Sold - In-Store (Units)]]+Inventory[[#This Row],[Sold - Remotely (Units)]]</f>
        <v>0</v>
      </c>
      <c r="M897" s="141">
        <f>Inventory[[#This Row],[Sold - In-Store (Net Sales $)]]+Inventory[[#This Row],[Sold - Remotely (Net Sales $)]]</f>
        <v>0</v>
      </c>
      <c r="N897" s="60"/>
      <c r="O897" s="60"/>
      <c r="P897" s="60"/>
      <c r="Q897" s="60"/>
      <c r="R897" s="62"/>
      <c r="S897" s="63"/>
      <c r="T89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97" s="65"/>
      <c r="V897" s="66">
        <f>Inventory[[#This Row],[Net Weight/Unit]]*Inventory[[#This Row],[Closing Balance (Units)]]</f>
        <v>0</v>
      </c>
      <c r="W897" s="67">
        <f>Inventory[[#This Row],[Net Weight/Unit]]*Inventory[[#This Row],[Sold - Remotely (Units)]]</f>
        <v>0</v>
      </c>
      <c r="X897" s="67">
        <f>Inventory[[#This Row],[Net Weight/Unit]]*Inventory[[#This Row],[Sold - In-Store (Units)]]</f>
        <v>0</v>
      </c>
      <c r="Y897" s="67">
        <f>Inventory[[#This Row],[Net Weight/Unit]]*Inventory[[#This Row],[Sold - Total (Units)]]</f>
        <v>0</v>
      </c>
      <c r="Z897" s="70">
        <f>'Report Details'!$B$8</f>
        <v>0</v>
      </c>
      <c r="AA897" s="70">
        <f>'Report Details'!$B$9</f>
        <v>0</v>
      </c>
      <c r="AB897" s="70">
        <f>'Report Details'!$B$10</f>
        <v>0</v>
      </c>
      <c r="AC89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97" s="70">
        <f>'Report Details'!$B$11</f>
        <v>0</v>
      </c>
      <c r="AE897" s="70"/>
      <c r="AF897" s="70"/>
    </row>
    <row r="898" spans="1:32" ht="17.25" x14ac:dyDescent="0.3">
      <c r="A898" s="57"/>
      <c r="B898" s="57"/>
      <c r="C898" s="79"/>
      <c r="D898" s="71"/>
      <c r="E898" s="59"/>
      <c r="F898" s="59"/>
      <c r="G898" s="59"/>
      <c r="H898" s="60"/>
      <c r="I898" s="61"/>
      <c r="J898" s="60"/>
      <c r="K898" s="61"/>
      <c r="L898" s="139">
        <f>Inventory[[#This Row],[Sold - In-Store (Units)]]+Inventory[[#This Row],[Sold - Remotely (Units)]]</f>
        <v>0</v>
      </c>
      <c r="M898" s="141">
        <f>Inventory[[#This Row],[Sold - In-Store (Net Sales $)]]+Inventory[[#This Row],[Sold - Remotely (Net Sales $)]]</f>
        <v>0</v>
      </c>
      <c r="N898" s="60"/>
      <c r="O898" s="60"/>
      <c r="P898" s="60"/>
      <c r="Q898" s="60"/>
      <c r="R898" s="62"/>
      <c r="S898" s="63"/>
      <c r="T89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98" s="65"/>
      <c r="V898" s="66">
        <f>Inventory[[#This Row],[Net Weight/Unit]]*Inventory[[#This Row],[Closing Balance (Units)]]</f>
        <v>0</v>
      </c>
      <c r="W898" s="67">
        <f>Inventory[[#This Row],[Net Weight/Unit]]*Inventory[[#This Row],[Sold - Remotely (Units)]]</f>
        <v>0</v>
      </c>
      <c r="X898" s="67">
        <f>Inventory[[#This Row],[Net Weight/Unit]]*Inventory[[#This Row],[Sold - In-Store (Units)]]</f>
        <v>0</v>
      </c>
      <c r="Y898" s="67">
        <f>Inventory[[#This Row],[Net Weight/Unit]]*Inventory[[#This Row],[Sold - Total (Units)]]</f>
        <v>0</v>
      </c>
      <c r="Z898" s="70">
        <f>'Report Details'!$B$8</f>
        <v>0</v>
      </c>
      <c r="AA898" s="70">
        <f>'Report Details'!$B$9</f>
        <v>0</v>
      </c>
      <c r="AB898" s="70">
        <f>'Report Details'!$B$10</f>
        <v>0</v>
      </c>
      <c r="AC89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98" s="70">
        <f>'Report Details'!$B$11</f>
        <v>0</v>
      </c>
      <c r="AE898" s="70"/>
      <c r="AF898" s="70"/>
    </row>
    <row r="899" spans="1:32" ht="17.25" x14ac:dyDescent="0.3">
      <c r="A899" s="57"/>
      <c r="B899" s="57"/>
      <c r="C899" s="79"/>
      <c r="D899" s="71"/>
      <c r="E899" s="59"/>
      <c r="F899" s="59"/>
      <c r="G899" s="59"/>
      <c r="H899" s="60"/>
      <c r="I899" s="61"/>
      <c r="J899" s="60"/>
      <c r="K899" s="61"/>
      <c r="L899" s="139">
        <f>Inventory[[#This Row],[Sold - In-Store (Units)]]+Inventory[[#This Row],[Sold - Remotely (Units)]]</f>
        <v>0</v>
      </c>
      <c r="M899" s="141">
        <f>Inventory[[#This Row],[Sold - In-Store (Net Sales $)]]+Inventory[[#This Row],[Sold - Remotely (Net Sales $)]]</f>
        <v>0</v>
      </c>
      <c r="N899" s="60"/>
      <c r="O899" s="60"/>
      <c r="P899" s="60"/>
      <c r="Q899" s="60"/>
      <c r="R899" s="62"/>
      <c r="S899" s="63"/>
      <c r="T89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899" s="65"/>
      <c r="V899" s="66">
        <f>Inventory[[#This Row],[Net Weight/Unit]]*Inventory[[#This Row],[Closing Balance (Units)]]</f>
        <v>0</v>
      </c>
      <c r="W899" s="67">
        <f>Inventory[[#This Row],[Net Weight/Unit]]*Inventory[[#This Row],[Sold - Remotely (Units)]]</f>
        <v>0</v>
      </c>
      <c r="X899" s="67">
        <f>Inventory[[#This Row],[Net Weight/Unit]]*Inventory[[#This Row],[Sold - In-Store (Units)]]</f>
        <v>0</v>
      </c>
      <c r="Y899" s="67">
        <f>Inventory[[#This Row],[Net Weight/Unit]]*Inventory[[#This Row],[Sold - Total (Units)]]</f>
        <v>0</v>
      </c>
      <c r="Z899" s="70">
        <f>'Report Details'!$B$8</f>
        <v>0</v>
      </c>
      <c r="AA899" s="70">
        <f>'Report Details'!$B$9</f>
        <v>0</v>
      </c>
      <c r="AB899" s="70">
        <f>'Report Details'!$B$10</f>
        <v>0</v>
      </c>
      <c r="AC89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899" s="70">
        <f>'Report Details'!$B$11</f>
        <v>0</v>
      </c>
      <c r="AE899" s="70"/>
      <c r="AF899" s="70"/>
    </row>
    <row r="900" spans="1:32" ht="17.25" x14ac:dyDescent="0.3">
      <c r="A900" s="57"/>
      <c r="B900" s="57"/>
      <c r="C900" s="79"/>
      <c r="D900" s="71"/>
      <c r="E900" s="59"/>
      <c r="F900" s="59"/>
      <c r="G900" s="59"/>
      <c r="H900" s="60"/>
      <c r="I900" s="61"/>
      <c r="J900" s="60"/>
      <c r="K900" s="61"/>
      <c r="L900" s="139">
        <f>Inventory[[#This Row],[Sold - In-Store (Units)]]+Inventory[[#This Row],[Sold - Remotely (Units)]]</f>
        <v>0</v>
      </c>
      <c r="M900" s="141">
        <f>Inventory[[#This Row],[Sold - In-Store (Net Sales $)]]+Inventory[[#This Row],[Sold - Remotely (Net Sales $)]]</f>
        <v>0</v>
      </c>
      <c r="N900" s="60"/>
      <c r="O900" s="60"/>
      <c r="P900" s="60"/>
      <c r="Q900" s="60"/>
      <c r="R900" s="62"/>
      <c r="S900" s="63"/>
      <c r="T90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00" s="65"/>
      <c r="V900" s="66">
        <f>Inventory[[#This Row],[Net Weight/Unit]]*Inventory[[#This Row],[Closing Balance (Units)]]</f>
        <v>0</v>
      </c>
      <c r="W900" s="67">
        <f>Inventory[[#This Row],[Net Weight/Unit]]*Inventory[[#This Row],[Sold - Remotely (Units)]]</f>
        <v>0</v>
      </c>
      <c r="X900" s="67">
        <f>Inventory[[#This Row],[Net Weight/Unit]]*Inventory[[#This Row],[Sold - In-Store (Units)]]</f>
        <v>0</v>
      </c>
      <c r="Y900" s="67">
        <f>Inventory[[#This Row],[Net Weight/Unit]]*Inventory[[#This Row],[Sold - Total (Units)]]</f>
        <v>0</v>
      </c>
      <c r="Z900" s="70">
        <f>'Report Details'!$B$8</f>
        <v>0</v>
      </c>
      <c r="AA900" s="70">
        <f>'Report Details'!$B$9</f>
        <v>0</v>
      </c>
      <c r="AB900" s="70">
        <f>'Report Details'!$B$10</f>
        <v>0</v>
      </c>
      <c r="AC90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00" s="70">
        <f>'Report Details'!$B$11</f>
        <v>0</v>
      </c>
      <c r="AE900" s="70"/>
      <c r="AF900" s="70"/>
    </row>
    <row r="901" spans="1:32" ht="17.25" x14ac:dyDescent="0.3">
      <c r="A901" s="57"/>
      <c r="B901" s="57"/>
      <c r="C901" s="79"/>
      <c r="D901" s="71"/>
      <c r="E901" s="59"/>
      <c r="F901" s="59"/>
      <c r="G901" s="59"/>
      <c r="H901" s="60"/>
      <c r="I901" s="61"/>
      <c r="J901" s="60"/>
      <c r="K901" s="61"/>
      <c r="L901" s="139">
        <f>Inventory[[#This Row],[Sold - In-Store (Units)]]+Inventory[[#This Row],[Sold - Remotely (Units)]]</f>
        <v>0</v>
      </c>
      <c r="M901" s="141">
        <f>Inventory[[#This Row],[Sold - In-Store (Net Sales $)]]+Inventory[[#This Row],[Sold - Remotely (Net Sales $)]]</f>
        <v>0</v>
      </c>
      <c r="N901" s="60"/>
      <c r="O901" s="60"/>
      <c r="P901" s="60"/>
      <c r="Q901" s="60"/>
      <c r="R901" s="62"/>
      <c r="S901" s="63"/>
      <c r="T90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01" s="65"/>
      <c r="V901" s="66">
        <f>Inventory[[#This Row],[Net Weight/Unit]]*Inventory[[#This Row],[Closing Balance (Units)]]</f>
        <v>0</v>
      </c>
      <c r="W901" s="67">
        <f>Inventory[[#This Row],[Net Weight/Unit]]*Inventory[[#This Row],[Sold - Remotely (Units)]]</f>
        <v>0</v>
      </c>
      <c r="X901" s="67">
        <f>Inventory[[#This Row],[Net Weight/Unit]]*Inventory[[#This Row],[Sold - In-Store (Units)]]</f>
        <v>0</v>
      </c>
      <c r="Y901" s="67">
        <f>Inventory[[#This Row],[Net Weight/Unit]]*Inventory[[#This Row],[Sold - Total (Units)]]</f>
        <v>0</v>
      </c>
      <c r="Z901" s="70">
        <f>'Report Details'!$B$8</f>
        <v>0</v>
      </c>
      <c r="AA901" s="70">
        <f>'Report Details'!$B$9</f>
        <v>0</v>
      </c>
      <c r="AB901" s="70">
        <f>'Report Details'!$B$10</f>
        <v>0</v>
      </c>
      <c r="AC90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01" s="70">
        <f>'Report Details'!$B$11</f>
        <v>0</v>
      </c>
      <c r="AE901" s="70"/>
      <c r="AF901" s="70"/>
    </row>
    <row r="902" spans="1:32" ht="17.25" x14ac:dyDescent="0.3">
      <c r="A902" s="57"/>
      <c r="B902" s="57"/>
      <c r="C902" s="79"/>
      <c r="D902" s="71"/>
      <c r="E902" s="59"/>
      <c r="F902" s="59"/>
      <c r="G902" s="59"/>
      <c r="H902" s="60"/>
      <c r="I902" s="61"/>
      <c r="J902" s="60"/>
      <c r="K902" s="61"/>
      <c r="L902" s="139">
        <f>Inventory[[#This Row],[Sold - In-Store (Units)]]+Inventory[[#This Row],[Sold - Remotely (Units)]]</f>
        <v>0</v>
      </c>
      <c r="M902" s="141">
        <f>Inventory[[#This Row],[Sold - In-Store (Net Sales $)]]+Inventory[[#This Row],[Sold - Remotely (Net Sales $)]]</f>
        <v>0</v>
      </c>
      <c r="N902" s="60"/>
      <c r="O902" s="60"/>
      <c r="P902" s="60"/>
      <c r="Q902" s="60"/>
      <c r="R902" s="62"/>
      <c r="S902" s="63"/>
      <c r="T90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02" s="65"/>
      <c r="V902" s="66">
        <f>Inventory[[#This Row],[Net Weight/Unit]]*Inventory[[#This Row],[Closing Balance (Units)]]</f>
        <v>0</v>
      </c>
      <c r="W902" s="67">
        <f>Inventory[[#This Row],[Net Weight/Unit]]*Inventory[[#This Row],[Sold - Remotely (Units)]]</f>
        <v>0</v>
      </c>
      <c r="X902" s="67">
        <f>Inventory[[#This Row],[Net Weight/Unit]]*Inventory[[#This Row],[Sold - In-Store (Units)]]</f>
        <v>0</v>
      </c>
      <c r="Y902" s="67">
        <f>Inventory[[#This Row],[Net Weight/Unit]]*Inventory[[#This Row],[Sold - Total (Units)]]</f>
        <v>0</v>
      </c>
      <c r="Z902" s="70">
        <f>'Report Details'!$B$8</f>
        <v>0</v>
      </c>
      <c r="AA902" s="70">
        <f>'Report Details'!$B$9</f>
        <v>0</v>
      </c>
      <c r="AB902" s="70">
        <f>'Report Details'!$B$10</f>
        <v>0</v>
      </c>
      <c r="AC90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02" s="70">
        <f>'Report Details'!$B$11</f>
        <v>0</v>
      </c>
      <c r="AE902" s="70"/>
      <c r="AF902" s="70"/>
    </row>
    <row r="903" spans="1:32" ht="17.25" x14ac:dyDescent="0.3">
      <c r="A903" s="57"/>
      <c r="B903" s="57"/>
      <c r="C903" s="79"/>
      <c r="D903" s="71"/>
      <c r="E903" s="59"/>
      <c r="F903" s="59"/>
      <c r="G903" s="59"/>
      <c r="H903" s="60"/>
      <c r="I903" s="61"/>
      <c r="J903" s="60"/>
      <c r="K903" s="61"/>
      <c r="L903" s="139">
        <f>Inventory[[#This Row],[Sold - In-Store (Units)]]+Inventory[[#This Row],[Sold - Remotely (Units)]]</f>
        <v>0</v>
      </c>
      <c r="M903" s="141">
        <f>Inventory[[#This Row],[Sold - In-Store (Net Sales $)]]+Inventory[[#This Row],[Sold - Remotely (Net Sales $)]]</f>
        <v>0</v>
      </c>
      <c r="N903" s="60"/>
      <c r="O903" s="60"/>
      <c r="P903" s="60"/>
      <c r="Q903" s="60"/>
      <c r="R903" s="62"/>
      <c r="S903" s="63"/>
      <c r="T90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03" s="65"/>
      <c r="V903" s="66">
        <f>Inventory[[#This Row],[Net Weight/Unit]]*Inventory[[#This Row],[Closing Balance (Units)]]</f>
        <v>0</v>
      </c>
      <c r="W903" s="67">
        <f>Inventory[[#This Row],[Net Weight/Unit]]*Inventory[[#This Row],[Sold - Remotely (Units)]]</f>
        <v>0</v>
      </c>
      <c r="X903" s="67">
        <f>Inventory[[#This Row],[Net Weight/Unit]]*Inventory[[#This Row],[Sold - In-Store (Units)]]</f>
        <v>0</v>
      </c>
      <c r="Y903" s="67">
        <f>Inventory[[#This Row],[Net Weight/Unit]]*Inventory[[#This Row],[Sold - Total (Units)]]</f>
        <v>0</v>
      </c>
      <c r="Z903" s="70">
        <f>'Report Details'!$B$8</f>
        <v>0</v>
      </c>
      <c r="AA903" s="70">
        <f>'Report Details'!$B$9</f>
        <v>0</v>
      </c>
      <c r="AB903" s="70">
        <f>'Report Details'!$B$10</f>
        <v>0</v>
      </c>
      <c r="AC90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03" s="70">
        <f>'Report Details'!$B$11</f>
        <v>0</v>
      </c>
      <c r="AE903" s="70"/>
      <c r="AF903" s="70"/>
    </row>
    <row r="904" spans="1:32" ht="17.25" x14ac:dyDescent="0.3">
      <c r="A904" s="57"/>
      <c r="B904" s="57"/>
      <c r="C904" s="79"/>
      <c r="D904" s="71"/>
      <c r="E904" s="59"/>
      <c r="F904" s="59"/>
      <c r="G904" s="59"/>
      <c r="H904" s="60"/>
      <c r="I904" s="61"/>
      <c r="J904" s="60"/>
      <c r="K904" s="61"/>
      <c r="L904" s="139">
        <f>Inventory[[#This Row],[Sold - In-Store (Units)]]+Inventory[[#This Row],[Sold - Remotely (Units)]]</f>
        <v>0</v>
      </c>
      <c r="M904" s="141">
        <f>Inventory[[#This Row],[Sold - In-Store (Net Sales $)]]+Inventory[[#This Row],[Sold - Remotely (Net Sales $)]]</f>
        <v>0</v>
      </c>
      <c r="N904" s="60"/>
      <c r="O904" s="60"/>
      <c r="P904" s="60"/>
      <c r="Q904" s="60"/>
      <c r="R904" s="62"/>
      <c r="S904" s="63"/>
      <c r="T90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04" s="65"/>
      <c r="V904" s="66">
        <f>Inventory[[#This Row],[Net Weight/Unit]]*Inventory[[#This Row],[Closing Balance (Units)]]</f>
        <v>0</v>
      </c>
      <c r="W904" s="67">
        <f>Inventory[[#This Row],[Net Weight/Unit]]*Inventory[[#This Row],[Sold - Remotely (Units)]]</f>
        <v>0</v>
      </c>
      <c r="X904" s="67">
        <f>Inventory[[#This Row],[Net Weight/Unit]]*Inventory[[#This Row],[Sold - In-Store (Units)]]</f>
        <v>0</v>
      </c>
      <c r="Y904" s="67">
        <f>Inventory[[#This Row],[Net Weight/Unit]]*Inventory[[#This Row],[Sold - Total (Units)]]</f>
        <v>0</v>
      </c>
      <c r="Z904" s="70">
        <f>'Report Details'!$B$8</f>
        <v>0</v>
      </c>
      <c r="AA904" s="70">
        <f>'Report Details'!$B$9</f>
        <v>0</v>
      </c>
      <c r="AB904" s="70">
        <f>'Report Details'!$B$10</f>
        <v>0</v>
      </c>
      <c r="AC90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04" s="70">
        <f>'Report Details'!$B$11</f>
        <v>0</v>
      </c>
      <c r="AE904" s="70"/>
      <c r="AF904" s="70"/>
    </row>
    <row r="905" spans="1:32" ht="17.25" x14ac:dyDescent="0.3">
      <c r="A905" s="57"/>
      <c r="B905" s="57"/>
      <c r="C905" s="79"/>
      <c r="D905" s="71"/>
      <c r="E905" s="59"/>
      <c r="F905" s="59"/>
      <c r="G905" s="59"/>
      <c r="H905" s="60"/>
      <c r="I905" s="61"/>
      <c r="J905" s="60"/>
      <c r="K905" s="61"/>
      <c r="L905" s="139">
        <f>Inventory[[#This Row],[Sold - In-Store (Units)]]+Inventory[[#This Row],[Sold - Remotely (Units)]]</f>
        <v>0</v>
      </c>
      <c r="M905" s="141">
        <f>Inventory[[#This Row],[Sold - In-Store (Net Sales $)]]+Inventory[[#This Row],[Sold - Remotely (Net Sales $)]]</f>
        <v>0</v>
      </c>
      <c r="N905" s="60"/>
      <c r="O905" s="60"/>
      <c r="P905" s="60"/>
      <c r="Q905" s="60"/>
      <c r="R905" s="62"/>
      <c r="S905" s="63"/>
      <c r="T90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05" s="65"/>
      <c r="V905" s="66">
        <f>Inventory[[#This Row],[Net Weight/Unit]]*Inventory[[#This Row],[Closing Balance (Units)]]</f>
        <v>0</v>
      </c>
      <c r="W905" s="67">
        <f>Inventory[[#This Row],[Net Weight/Unit]]*Inventory[[#This Row],[Sold - Remotely (Units)]]</f>
        <v>0</v>
      </c>
      <c r="X905" s="67">
        <f>Inventory[[#This Row],[Net Weight/Unit]]*Inventory[[#This Row],[Sold - In-Store (Units)]]</f>
        <v>0</v>
      </c>
      <c r="Y905" s="67">
        <f>Inventory[[#This Row],[Net Weight/Unit]]*Inventory[[#This Row],[Sold - Total (Units)]]</f>
        <v>0</v>
      </c>
      <c r="Z905" s="70">
        <f>'Report Details'!$B$8</f>
        <v>0</v>
      </c>
      <c r="AA905" s="70">
        <f>'Report Details'!$B$9</f>
        <v>0</v>
      </c>
      <c r="AB905" s="70">
        <f>'Report Details'!$B$10</f>
        <v>0</v>
      </c>
      <c r="AC90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05" s="70">
        <f>'Report Details'!$B$11</f>
        <v>0</v>
      </c>
      <c r="AE905" s="70"/>
      <c r="AF905" s="70"/>
    </row>
    <row r="906" spans="1:32" ht="17.25" x14ac:dyDescent="0.3">
      <c r="A906" s="57"/>
      <c r="B906" s="57"/>
      <c r="C906" s="79"/>
      <c r="D906" s="71"/>
      <c r="E906" s="59"/>
      <c r="F906" s="59"/>
      <c r="G906" s="59"/>
      <c r="H906" s="60"/>
      <c r="I906" s="61"/>
      <c r="J906" s="60"/>
      <c r="K906" s="61"/>
      <c r="L906" s="139">
        <f>Inventory[[#This Row],[Sold - In-Store (Units)]]+Inventory[[#This Row],[Sold - Remotely (Units)]]</f>
        <v>0</v>
      </c>
      <c r="M906" s="141">
        <f>Inventory[[#This Row],[Sold - In-Store (Net Sales $)]]+Inventory[[#This Row],[Sold - Remotely (Net Sales $)]]</f>
        <v>0</v>
      </c>
      <c r="N906" s="60"/>
      <c r="O906" s="60"/>
      <c r="P906" s="60"/>
      <c r="Q906" s="60"/>
      <c r="R906" s="62"/>
      <c r="S906" s="63"/>
      <c r="T90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06" s="65"/>
      <c r="V906" s="66">
        <f>Inventory[[#This Row],[Net Weight/Unit]]*Inventory[[#This Row],[Closing Balance (Units)]]</f>
        <v>0</v>
      </c>
      <c r="W906" s="67">
        <f>Inventory[[#This Row],[Net Weight/Unit]]*Inventory[[#This Row],[Sold - Remotely (Units)]]</f>
        <v>0</v>
      </c>
      <c r="X906" s="67">
        <f>Inventory[[#This Row],[Net Weight/Unit]]*Inventory[[#This Row],[Sold - In-Store (Units)]]</f>
        <v>0</v>
      </c>
      <c r="Y906" s="67">
        <f>Inventory[[#This Row],[Net Weight/Unit]]*Inventory[[#This Row],[Sold - Total (Units)]]</f>
        <v>0</v>
      </c>
      <c r="Z906" s="70">
        <f>'Report Details'!$B$8</f>
        <v>0</v>
      </c>
      <c r="AA906" s="70">
        <f>'Report Details'!$B$9</f>
        <v>0</v>
      </c>
      <c r="AB906" s="70">
        <f>'Report Details'!$B$10</f>
        <v>0</v>
      </c>
      <c r="AC90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06" s="70">
        <f>'Report Details'!$B$11</f>
        <v>0</v>
      </c>
      <c r="AE906" s="70"/>
      <c r="AF906" s="70"/>
    </row>
    <row r="907" spans="1:32" ht="17.25" x14ac:dyDescent="0.3">
      <c r="A907" s="57"/>
      <c r="B907" s="57"/>
      <c r="C907" s="79"/>
      <c r="D907" s="71"/>
      <c r="E907" s="59"/>
      <c r="F907" s="59"/>
      <c r="G907" s="59"/>
      <c r="H907" s="60"/>
      <c r="I907" s="61"/>
      <c r="J907" s="60"/>
      <c r="K907" s="61"/>
      <c r="L907" s="139">
        <f>Inventory[[#This Row],[Sold - In-Store (Units)]]+Inventory[[#This Row],[Sold - Remotely (Units)]]</f>
        <v>0</v>
      </c>
      <c r="M907" s="141">
        <f>Inventory[[#This Row],[Sold - In-Store (Net Sales $)]]+Inventory[[#This Row],[Sold - Remotely (Net Sales $)]]</f>
        <v>0</v>
      </c>
      <c r="N907" s="60"/>
      <c r="O907" s="60"/>
      <c r="P907" s="60"/>
      <c r="Q907" s="60"/>
      <c r="R907" s="62"/>
      <c r="S907" s="63"/>
      <c r="T90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07" s="65"/>
      <c r="V907" s="66">
        <f>Inventory[[#This Row],[Net Weight/Unit]]*Inventory[[#This Row],[Closing Balance (Units)]]</f>
        <v>0</v>
      </c>
      <c r="W907" s="67">
        <f>Inventory[[#This Row],[Net Weight/Unit]]*Inventory[[#This Row],[Sold - Remotely (Units)]]</f>
        <v>0</v>
      </c>
      <c r="X907" s="67">
        <f>Inventory[[#This Row],[Net Weight/Unit]]*Inventory[[#This Row],[Sold - In-Store (Units)]]</f>
        <v>0</v>
      </c>
      <c r="Y907" s="67">
        <f>Inventory[[#This Row],[Net Weight/Unit]]*Inventory[[#This Row],[Sold - Total (Units)]]</f>
        <v>0</v>
      </c>
      <c r="Z907" s="70">
        <f>'Report Details'!$B$8</f>
        <v>0</v>
      </c>
      <c r="AA907" s="70">
        <f>'Report Details'!$B$9</f>
        <v>0</v>
      </c>
      <c r="AB907" s="70">
        <f>'Report Details'!$B$10</f>
        <v>0</v>
      </c>
      <c r="AC90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07" s="70">
        <f>'Report Details'!$B$11</f>
        <v>0</v>
      </c>
      <c r="AE907" s="70"/>
      <c r="AF907" s="70"/>
    </row>
    <row r="908" spans="1:32" ht="17.25" x14ac:dyDescent="0.3">
      <c r="A908" s="57"/>
      <c r="B908" s="57"/>
      <c r="C908" s="79"/>
      <c r="D908" s="71"/>
      <c r="E908" s="59"/>
      <c r="F908" s="59"/>
      <c r="G908" s="59"/>
      <c r="H908" s="60"/>
      <c r="I908" s="61"/>
      <c r="J908" s="60"/>
      <c r="K908" s="61"/>
      <c r="L908" s="139">
        <f>Inventory[[#This Row],[Sold - In-Store (Units)]]+Inventory[[#This Row],[Sold - Remotely (Units)]]</f>
        <v>0</v>
      </c>
      <c r="M908" s="141">
        <f>Inventory[[#This Row],[Sold - In-Store (Net Sales $)]]+Inventory[[#This Row],[Sold - Remotely (Net Sales $)]]</f>
        <v>0</v>
      </c>
      <c r="N908" s="60"/>
      <c r="O908" s="60"/>
      <c r="P908" s="60"/>
      <c r="Q908" s="60"/>
      <c r="R908" s="62"/>
      <c r="S908" s="63"/>
      <c r="T90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08" s="65"/>
      <c r="V908" s="66">
        <f>Inventory[[#This Row],[Net Weight/Unit]]*Inventory[[#This Row],[Closing Balance (Units)]]</f>
        <v>0</v>
      </c>
      <c r="W908" s="67">
        <f>Inventory[[#This Row],[Net Weight/Unit]]*Inventory[[#This Row],[Sold - Remotely (Units)]]</f>
        <v>0</v>
      </c>
      <c r="X908" s="67">
        <f>Inventory[[#This Row],[Net Weight/Unit]]*Inventory[[#This Row],[Sold - In-Store (Units)]]</f>
        <v>0</v>
      </c>
      <c r="Y908" s="67">
        <f>Inventory[[#This Row],[Net Weight/Unit]]*Inventory[[#This Row],[Sold - Total (Units)]]</f>
        <v>0</v>
      </c>
      <c r="Z908" s="70">
        <f>'Report Details'!$B$8</f>
        <v>0</v>
      </c>
      <c r="AA908" s="70">
        <f>'Report Details'!$B$9</f>
        <v>0</v>
      </c>
      <c r="AB908" s="70">
        <f>'Report Details'!$B$10</f>
        <v>0</v>
      </c>
      <c r="AC90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08" s="70">
        <f>'Report Details'!$B$11</f>
        <v>0</v>
      </c>
      <c r="AE908" s="70"/>
      <c r="AF908" s="70"/>
    </row>
    <row r="909" spans="1:32" ht="17.25" x14ac:dyDescent="0.3">
      <c r="A909" s="57"/>
      <c r="B909" s="57"/>
      <c r="C909" s="79"/>
      <c r="D909" s="71"/>
      <c r="E909" s="59"/>
      <c r="F909" s="59"/>
      <c r="G909" s="59"/>
      <c r="H909" s="60"/>
      <c r="I909" s="61"/>
      <c r="J909" s="60"/>
      <c r="K909" s="61"/>
      <c r="L909" s="139">
        <f>Inventory[[#This Row],[Sold - In-Store (Units)]]+Inventory[[#This Row],[Sold - Remotely (Units)]]</f>
        <v>0</v>
      </c>
      <c r="M909" s="141">
        <f>Inventory[[#This Row],[Sold - In-Store (Net Sales $)]]+Inventory[[#This Row],[Sold - Remotely (Net Sales $)]]</f>
        <v>0</v>
      </c>
      <c r="N909" s="60"/>
      <c r="O909" s="60"/>
      <c r="P909" s="60"/>
      <c r="Q909" s="60"/>
      <c r="R909" s="62"/>
      <c r="S909" s="63"/>
      <c r="T90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09" s="65"/>
      <c r="V909" s="66">
        <f>Inventory[[#This Row],[Net Weight/Unit]]*Inventory[[#This Row],[Closing Balance (Units)]]</f>
        <v>0</v>
      </c>
      <c r="W909" s="67">
        <f>Inventory[[#This Row],[Net Weight/Unit]]*Inventory[[#This Row],[Sold - Remotely (Units)]]</f>
        <v>0</v>
      </c>
      <c r="X909" s="67">
        <f>Inventory[[#This Row],[Net Weight/Unit]]*Inventory[[#This Row],[Sold - In-Store (Units)]]</f>
        <v>0</v>
      </c>
      <c r="Y909" s="67">
        <f>Inventory[[#This Row],[Net Weight/Unit]]*Inventory[[#This Row],[Sold - Total (Units)]]</f>
        <v>0</v>
      </c>
      <c r="Z909" s="70">
        <f>'Report Details'!$B$8</f>
        <v>0</v>
      </c>
      <c r="AA909" s="70">
        <f>'Report Details'!$B$9</f>
        <v>0</v>
      </c>
      <c r="AB909" s="70">
        <f>'Report Details'!$B$10</f>
        <v>0</v>
      </c>
      <c r="AC90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09" s="70">
        <f>'Report Details'!$B$11</f>
        <v>0</v>
      </c>
      <c r="AE909" s="70"/>
      <c r="AF909" s="70"/>
    </row>
    <row r="910" spans="1:32" ht="17.25" x14ac:dyDescent="0.3">
      <c r="A910" s="57"/>
      <c r="B910" s="57"/>
      <c r="C910" s="79"/>
      <c r="D910" s="71"/>
      <c r="E910" s="59"/>
      <c r="F910" s="59"/>
      <c r="G910" s="59"/>
      <c r="H910" s="60"/>
      <c r="I910" s="61"/>
      <c r="J910" s="60"/>
      <c r="K910" s="61"/>
      <c r="L910" s="139">
        <f>Inventory[[#This Row],[Sold - In-Store (Units)]]+Inventory[[#This Row],[Sold - Remotely (Units)]]</f>
        <v>0</v>
      </c>
      <c r="M910" s="141">
        <f>Inventory[[#This Row],[Sold - In-Store (Net Sales $)]]+Inventory[[#This Row],[Sold - Remotely (Net Sales $)]]</f>
        <v>0</v>
      </c>
      <c r="N910" s="60"/>
      <c r="O910" s="60"/>
      <c r="P910" s="60"/>
      <c r="Q910" s="60"/>
      <c r="R910" s="62"/>
      <c r="S910" s="63"/>
      <c r="T91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10" s="65"/>
      <c r="V910" s="66">
        <f>Inventory[[#This Row],[Net Weight/Unit]]*Inventory[[#This Row],[Closing Balance (Units)]]</f>
        <v>0</v>
      </c>
      <c r="W910" s="67">
        <f>Inventory[[#This Row],[Net Weight/Unit]]*Inventory[[#This Row],[Sold - Remotely (Units)]]</f>
        <v>0</v>
      </c>
      <c r="X910" s="67">
        <f>Inventory[[#This Row],[Net Weight/Unit]]*Inventory[[#This Row],[Sold - In-Store (Units)]]</f>
        <v>0</v>
      </c>
      <c r="Y910" s="67">
        <f>Inventory[[#This Row],[Net Weight/Unit]]*Inventory[[#This Row],[Sold - Total (Units)]]</f>
        <v>0</v>
      </c>
      <c r="Z910" s="70">
        <f>'Report Details'!$B$8</f>
        <v>0</v>
      </c>
      <c r="AA910" s="70">
        <f>'Report Details'!$B$9</f>
        <v>0</v>
      </c>
      <c r="AB910" s="70">
        <f>'Report Details'!$B$10</f>
        <v>0</v>
      </c>
      <c r="AC91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10" s="70">
        <f>'Report Details'!$B$11</f>
        <v>0</v>
      </c>
      <c r="AE910" s="70"/>
      <c r="AF910" s="70"/>
    </row>
    <row r="911" spans="1:32" ht="17.25" x14ac:dyDescent="0.3">
      <c r="A911" s="57"/>
      <c r="B911" s="57"/>
      <c r="C911" s="79"/>
      <c r="D911" s="71"/>
      <c r="E911" s="59"/>
      <c r="F911" s="59"/>
      <c r="G911" s="59"/>
      <c r="H911" s="60"/>
      <c r="I911" s="61"/>
      <c r="J911" s="60"/>
      <c r="K911" s="61"/>
      <c r="L911" s="139">
        <f>Inventory[[#This Row],[Sold - In-Store (Units)]]+Inventory[[#This Row],[Sold - Remotely (Units)]]</f>
        <v>0</v>
      </c>
      <c r="M911" s="141">
        <f>Inventory[[#This Row],[Sold - In-Store (Net Sales $)]]+Inventory[[#This Row],[Sold - Remotely (Net Sales $)]]</f>
        <v>0</v>
      </c>
      <c r="N911" s="60"/>
      <c r="O911" s="60"/>
      <c r="P911" s="60"/>
      <c r="Q911" s="60"/>
      <c r="R911" s="62"/>
      <c r="S911" s="63"/>
      <c r="T91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11" s="65"/>
      <c r="V911" s="66">
        <f>Inventory[[#This Row],[Net Weight/Unit]]*Inventory[[#This Row],[Closing Balance (Units)]]</f>
        <v>0</v>
      </c>
      <c r="W911" s="67">
        <f>Inventory[[#This Row],[Net Weight/Unit]]*Inventory[[#This Row],[Sold - Remotely (Units)]]</f>
        <v>0</v>
      </c>
      <c r="X911" s="67">
        <f>Inventory[[#This Row],[Net Weight/Unit]]*Inventory[[#This Row],[Sold - In-Store (Units)]]</f>
        <v>0</v>
      </c>
      <c r="Y911" s="67">
        <f>Inventory[[#This Row],[Net Weight/Unit]]*Inventory[[#This Row],[Sold - Total (Units)]]</f>
        <v>0</v>
      </c>
      <c r="Z911" s="70">
        <f>'Report Details'!$B$8</f>
        <v>0</v>
      </c>
      <c r="AA911" s="70">
        <f>'Report Details'!$B$9</f>
        <v>0</v>
      </c>
      <c r="AB911" s="70">
        <f>'Report Details'!$B$10</f>
        <v>0</v>
      </c>
      <c r="AC91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11" s="70">
        <f>'Report Details'!$B$11</f>
        <v>0</v>
      </c>
      <c r="AE911" s="70"/>
      <c r="AF911" s="70"/>
    </row>
    <row r="912" spans="1:32" ht="17.25" x14ac:dyDescent="0.3">
      <c r="A912" s="57"/>
      <c r="B912" s="57"/>
      <c r="C912" s="79"/>
      <c r="D912" s="71"/>
      <c r="E912" s="59"/>
      <c r="F912" s="59"/>
      <c r="G912" s="59"/>
      <c r="H912" s="60"/>
      <c r="I912" s="61"/>
      <c r="J912" s="60"/>
      <c r="K912" s="61"/>
      <c r="L912" s="139">
        <f>Inventory[[#This Row],[Sold - In-Store (Units)]]+Inventory[[#This Row],[Sold - Remotely (Units)]]</f>
        <v>0</v>
      </c>
      <c r="M912" s="141">
        <f>Inventory[[#This Row],[Sold - In-Store (Net Sales $)]]+Inventory[[#This Row],[Sold - Remotely (Net Sales $)]]</f>
        <v>0</v>
      </c>
      <c r="N912" s="60"/>
      <c r="O912" s="60"/>
      <c r="P912" s="60"/>
      <c r="Q912" s="60"/>
      <c r="R912" s="62"/>
      <c r="S912" s="63"/>
      <c r="T91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12" s="65"/>
      <c r="V912" s="66">
        <f>Inventory[[#This Row],[Net Weight/Unit]]*Inventory[[#This Row],[Closing Balance (Units)]]</f>
        <v>0</v>
      </c>
      <c r="W912" s="67">
        <f>Inventory[[#This Row],[Net Weight/Unit]]*Inventory[[#This Row],[Sold - Remotely (Units)]]</f>
        <v>0</v>
      </c>
      <c r="X912" s="67">
        <f>Inventory[[#This Row],[Net Weight/Unit]]*Inventory[[#This Row],[Sold - In-Store (Units)]]</f>
        <v>0</v>
      </c>
      <c r="Y912" s="67">
        <f>Inventory[[#This Row],[Net Weight/Unit]]*Inventory[[#This Row],[Sold - Total (Units)]]</f>
        <v>0</v>
      </c>
      <c r="Z912" s="70">
        <f>'Report Details'!$B$8</f>
        <v>0</v>
      </c>
      <c r="AA912" s="70">
        <f>'Report Details'!$B$9</f>
        <v>0</v>
      </c>
      <c r="AB912" s="70">
        <f>'Report Details'!$B$10</f>
        <v>0</v>
      </c>
      <c r="AC91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12" s="70">
        <f>'Report Details'!$B$11</f>
        <v>0</v>
      </c>
      <c r="AE912" s="70"/>
      <c r="AF912" s="70"/>
    </row>
    <row r="913" spans="1:32" ht="17.25" x14ac:dyDescent="0.3">
      <c r="A913" s="57"/>
      <c r="B913" s="57"/>
      <c r="C913" s="79"/>
      <c r="D913" s="71"/>
      <c r="E913" s="59"/>
      <c r="F913" s="59"/>
      <c r="G913" s="59"/>
      <c r="H913" s="60"/>
      <c r="I913" s="61"/>
      <c r="J913" s="60"/>
      <c r="K913" s="61"/>
      <c r="L913" s="139">
        <f>Inventory[[#This Row],[Sold - In-Store (Units)]]+Inventory[[#This Row],[Sold - Remotely (Units)]]</f>
        <v>0</v>
      </c>
      <c r="M913" s="141">
        <f>Inventory[[#This Row],[Sold - In-Store (Net Sales $)]]+Inventory[[#This Row],[Sold - Remotely (Net Sales $)]]</f>
        <v>0</v>
      </c>
      <c r="N913" s="60"/>
      <c r="O913" s="60"/>
      <c r="P913" s="60"/>
      <c r="Q913" s="60"/>
      <c r="R913" s="62"/>
      <c r="S913" s="63"/>
      <c r="T91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13" s="65"/>
      <c r="V913" s="66">
        <f>Inventory[[#This Row],[Net Weight/Unit]]*Inventory[[#This Row],[Closing Balance (Units)]]</f>
        <v>0</v>
      </c>
      <c r="W913" s="67">
        <f>Inventory[[#This Row],[Net Weight/Unit]]*Inventory[[#This Row],[Sold - Remotely (Units)]]</f>
        <v>0</v>
      </c>
      <c r="X913" s="67">
        <f>Inventory[[#This Row],[Net Weight/Unit]]*Inventory[[#This Row],[Sold - In-Store (Units)]]</f>
        <v>0</v>
      </c>
      <c r="Y913" s="67">
        <f>Inventory[[#This Row],[Net Weight/Unit]]*Inventory[[#This Row],[Sold - Total (Units)]]</f>
        <v>0</v>
      </c>
      <c r="Z913" s="70">
        <f>'Report Details'!$B$8</f>
        <v>0</v>
      </c>
      <c r="AA913" s="70">
        <f>'Report Details'!$B$9</f>
        <v>0</v>
      </c>
      <c r="AB913" s="70">
        <f>'Report Details'!$B$10</f>
        <v>0</v>
      </c>
      <c r="AC91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13" s="70">
        <f>'Report Details'!$B$11</f>
        <v>0</v>
      </c>
      <c r="AE913" s="70"/>
      <c r="AF913" s="70"/>
    </row>
    <row r="914" spans="1:32" ht="17.25" x14ac:dyDescent="0.3">
      <c r="A914" s="57"/>
      <c r="B914" s="57"/>
      <c r="C914" s="79"/>
      <c r="D914" s="71"/>
      <c r="E914" s="59"/>
      <c r="F914" s="59"/>
      <c r="G914" s="59"/>
      <c r="H914" s="60"/>
      <c r="I914" s="61"/>
      <c r="J914" s="60"/>
      <c r="K914" s="61"/>
      <c r="L914" s="139">
        <f>Inventory[[#This Row],[Sold - In-Store (Units)]]+Inventory[[#This Row],[Sold - Remotely (Units)]]</f>
        <v>0</v>
      </c>
      <c r="M914" s="141">
        <f>Inventory[[#This Row],[Sold - In-Store (Net Sales $)]]+Inventory[[#This Row],[Sold - Remotely (Net Sales $)]]</f>
        <v>0</v>
      </c>
      <c r="N914" s="60"/>
      <c r="O914" s="60"/>
      <c r="P914" s="60"/>
      <c r="Q914" s="60"/>
      <c r="R914" s="62"/>
      <c r="S914" s="63"/>
      <c r="T91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14" s="65"/>
      <c r="V914" s="66">
        <f>Inventory[[#This Row],[Net Weight/Unit]]*Inventory[[#This Row],[Closing Balance (Units)]]</f>
        <v>0</v>
      </c>
      <c r="W914" s="67">
        <f>Inventory[[#This Row],[Net Weight/Unit]]*Inventory[[#This Row],[Sold - Remotely (Units)]]</f>
        <v>0</v>
      </c>
      <c r="X914" s="67">
        <f>Inventory[[#This Row],[Net Weight/Unit]]*Inventory[[#This Row],[Sold - In-Store (Units)]]</f>
        <v>0</v>
      </c>
      <c r="Y914" s="67">
        <f>Inventory[[#This Row],[Net Weight/Unit]]*Inventory[[#This Row],[Sold - Total (Units)]]</f>
        <v>0</v>
      </c>
      <c r="Z914" s="70">
        <f>'Report Details'!$B$8</f>
        <v>0</v>
      </c>
      <c r="AA914" s="70">
        <f>'Report Details'!$B$9</f>
        <v>0</v>
      </c>
      <c r="AB914" s="70">
        <f>'Report Details'!$B$10</f>
        <v>0</v>
      </c>
      <c r="AC91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14" s="70">
        <f>'Report Details'!$B$11</f>
        <v>0</v>
      </c>
      <c r="AE914" s="70"/>
      <c r="AF914" s="70"/>
    </row>
    <row r="915" spans="1:32" ht="17.25" x14ac:dyDescent="0.3">
      <c r="A915" s="57"/>
      <c r="B915" s="57"/>
      <c r="C915" s="79"/>
      <c r="D915" s="71"/>
      <c r="E915" s="59"/>
      <c r="F915" s="59"/>
      <c r="G915" s="59"/>
      <c r="H915" s="60"/>
      <c r="I915" s="61"/>
      <c r="J915" s="60"/>
      <c r="K915" s="61"/>
      <c r="L915" s="139">
        <f>Inventory[[#This Row],[Sold - In-Store (Units)]]+Inventory[[#This Row],[Sold - Remotely (Units)]]</f>
        <v>0</v>
      </c>
      <c r="M915" s="141">
        <f>Inventory[[#This Row],[Sold - In-Store (Net Sales $)]]+Inventory[[#This Row],[Sold - Remotely (Net Sales $)]]</f>
        <v>0</v>
      </c>
      <c r="N915" s="60"/>
      <c r="O915" s="60"/>
      <c r="P915" s="60"/>
      <c r="Q915" s="60"/>
      <c r="R915" s="62"/>
      <c r="S915" s="63"/>
      <c r="T91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15" s="65"/>
      <c r="V915" s="66">
        <f>Inventory[[#This Row],[Net Weight/Unit]]*Inventory[[#This Row],[Closing Balance (Units)]]</f>
        <v>0</v>
      </c>
      <c r="W915" s="67">
        <f>Inventory[[#This Row],[Net Weight/Unit]]*Inventory[[#This Row],[Sold - Remotely (Units)]]</f>
        <v>0</v>
      </c>
      <c r="X915" s="67">
        <f>Inventory[[#This Row],[Net Weight/Unit]]*Inventory[[#This Row],[Sold - In-Store (Units)]]</f>
        <v>0</v>
      </c>
      <c r="Y915" s="67">
        <f>Inventory[[#This Row],[Net Weight/Unit]]*Inventory[[#This Row],[Sold - Total (Units)]]</f>
        <v>0</v>
      </c>
      <c r="Z915" s="70">
        <f>'Report Details'!$B$8</f>
        <v>0</v>
      </c>
      <c r="AA915" s="70">
        <f>'Report Details'!$B$9</f>
        <v>0</v>
      </c>
      <c r="AB915" s="70">
        <f>'Report Details'!$B$10</f>
        <v>0</v>
      </c>
      <c r="AC91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15" s="70">
        <f>'Report Details'!$B$11</f>
        <v>0</v>
      </c>
      <c r="AE915" s="70"/>
      <c r="AF915" s="70"/>
    </row>
    <row r="916" spans="1:32" ht="17.25" x14ac:dyDescent="0.3">
      <c r="A916" s="57"/>
      <c r="B916" s="57"/>
      <c r="C916" s="79"/>
      <c r="D916" s="71"/>
      <c r="E916" s="59"/>
      <c r="F916" s="59"/>
      <c r="G916" s="59"/>
      <c r="H916" s="60"/>
      <c r="I916" s="61"/>
      <c r="J916" s="60"/>
      <c r="K916" s="61"/>
      <c r="L916" s="139">
        <f>Inventory[[#This Row],[Sold - In-Store (Units)]]+Inventory[[#This Row],[Sold - Remotely (Units)]]</f>
        <v>0</v>
      </c>
      <c r="M916" s="141">
        <f>Inventory[[#This Row],[Sold - In-Store (Net Sales $)]]+Inventory[[#This Row],[Sold - Remotely (Net Sales $)]]</f>
        <v>0</v>
      </c>
      <c r="N916" s="60"/>
      <c r="O916" s="60"/>
      <c r="P916" s="60"/>
      <c r="Q916" s="60"/>
      <c r="R916" s="62"/>
      <c r="S916" s="63"/>
      <c r="T91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16" s="65"/>
      <c r="V916" s="66">
        <f>Inventory[[#This Row],[Net Weight/Unit]]*Inventory[[#This Row],[Closing Balance (Units)]]</f>
        <v>0</v>
      </c>
      <c r="W916" s="67">
        <f>Inventory[[#This Row],[Net Weight/Unit]]*Inventory[[#This Row],[Sold - Remotely (Units)]]</f>
        <v>0</v>
      </c>
      <c r="X916" s="67">
        <f>Inventory[[#This Row],[Net Weight/Unit]]*Inventory[[#This Row],[Sold - In-Store (Units)]]</f>
        <v>0</v>
      </c>
      <c r="Y916" s="67">
        <f>Inventory[[#This Row],[Net Weight/Unit]]*Inventory[[#This Row],[Sold - Total (Units)]]</f>
        <v>0</v>
      </c>
      <c r="Z916" s="70">
        <f>'Report Details'!$B$8</f>
        <v>0</v>
      </c>
      <c r="AA916" s="70">
        <f>'Report Details'!$B$9</f>
        <v>0</v>
      </c>
      <c r="AB916" s="70">
        <f>'Report Details'!$B$10</f>
        <v>0</v>
      </c>
      <c r="AC91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16" s="70">
        <f>'Report Details'!$B$11</f>
        <v>0</v>
      </c>
      <c r="AE916" s="70"/>
      <c r="AF916" s="70"/>
    </row>
    <row r="917" spans="1:32" ht="17.25" x14ac:dyDescent="0.3">
      <c r="A917" s="57"/>
      <c r="B917" s="57"/>
      <c r="C917" s="79"/>
      <c r="D917" s="71"/>
      <c r="E917" s="59"/>
      <c r="F917" s="59"/>
      <c r="G917" s="59"/>
      <c r="H917" s="60"/>
      <c r="I917" s="61"/>
      <c r="J917" s="60"/>
      <c r="K917" s="61"/>
      <c r="L917" s="139">
        <f>Inventory[[#This Row],[Sold - In-Store (Units)]]+Inventory[[#This Row],[Sold - Remotely (Units)]]</f>
        <v>0</v>
      </c>
      <c r="M917" s="141">
        <f>Inventory[[#This Row],[Sold - In-Store (Net Sales $)]]+Inventory[[#This Row],[Sold - Remotely (Net Sales $)]]</f>
        <v>0</v>
      </c>
      <c r="N917" s="60"/>
      <c r="O917" s="60"/>
      <c r="P917" s="60"/>
      <c r="Q917" s="60"/>
      <c r="R917" s="62"/>
      <c r="S917" s="63"/>
      <c r="T91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17" s="65"/>
      <c r="V917" s="66">
        <f>Inventory[[#This Row],[Net Weight/Unit]]*Inventory[[#This Row],[Closing Balance (Units)]]</f>
        <v>0</v>
      </c>
      <c r="W917" s="67">
        <f>Inventory[[#This Row],[Net Weight/Unit]]*Inventory[[#This Row],[Sold - Remotely (Units)]]</f>
        <v>0</v>
      </c>
      <c r="X917" s="67">
        <f>Inventory[[#This Row],[Net Weight/Unit]]*Inventory[[#This Row],[Sold - In-Store (Units)]]</f>
        <v>0</v>
      </c>
      <c r="Y917" s="67">
        <f>Inventory[[#This Row],[Net Weight/Unit]]*Inventory[[#This Row],[Sold - Total (Units)]]</f>
        <v>0</v>
      </c>
      <c r="Z917" s="70">
        <f>'Report Details'!$B$8</f>
        <v>0</v>
      </c>
      <c r="AA917" s="70">
        <f>'Report Details'!$B$9</f>
        <v>0</v>
      </c>
      <c r="AB917" s="70">
        <f>'Report Details'!$B$10</f>
        <v>0</v>
      </c>
      <c r="AC91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17" s="70">
        <f>'Report Details'!$B$11</f>
        <v>0</v>
      </c>
      <c r="AE917" s="70"/>
      <c r="AF917" s="70"/>
    </row>
    <row r="918" spans="1:32" ht="17.25" x14ac:dyDescent="0.3">
      <c r="A918" s="57"/>
      <c r="B918" s="57"/>
      <c r="C918" s="79"/>
      <c r="D918" s="71"/>
      <c r="E918" s="59"/>
      <c r="F918" s="59"/>
      <c r="G918" s="59"/>
      <c r="H918" s="60"/>
      <c r="I918" s="61"/>
      <c r="J918" s="60"/>
      <c r="K918" s="61"/>
      <c r="L918" s="139">
        <f>Inventory[[#This Row],[Sold - In-Store (Units)]]+Inventory[[#This Row],[Sold - Remotely (Units)]]</f>
        <v>0</v>
      </c>
      <c r="M918" s="141">
        <f>Inventory[[#This Row],[Sold - In-Store (Net Sales $)]]+Inventory[[#This Row],[Sold - Remotely (Net Sales $)]]</f>
        <v>0</v>
      </c>
      <c r="N918" s="60"/>
      <c r="O918" s="60"/>
      <c r="P918" s="60"/>
      <c r="Q918" s="60"/>
      <c r="R918" s="62"/>
      <c r="S918" s="63"/>
      <c r="T91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18" s="65"/>
      <c r="V918" s="66">
        <f>Inventory[[#This Row],[Net Weight/Unit]]*Inventory[[#This Row],[Closing Balance (Units)]]</f>
        <v>0</v>
      </c>
      <c r="W918" s="67">
        <f>Inventory[[#This Row],[Net Weight/Unit]]*Inventory[[#This Row],[Sold - Remotely (Units)]]</f>
        <v>0</v>
      </c>
      <c r="X918" s="67">
        <f>Inventory[[#This Row],[Net Weight/Unit]]*Inventory[[#This Row],[Sold - In-Store (Units)]]</f>
        <v>0</v>
      </c>
      <c r="Y918" s="67">
        <f>Inventory[[#This Row],[Net Weight/Unit]]*Inventory[[#This Row],[Sold - Total (Units)]]</f>
        <v>0</v>
      </c>
      <c r="Z918" s="70">
        <f>'Report Details'!$B$8</f>
        <v>0</v>
      </c>
      <c r="AA918" s="70">
        <f>'Report Details'!$B$9</f>
        <v>0</v>
      </c>
      <c r="AB918" s="70">
        <f>'Report Details'!$B$10</f>
        <v>0</v>
      </c>
      <c r="AC91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18" s="70">
        <f>'Report Details'!$B$11</f>
        <v>0</v>
      </c>
      <c r="AE918" s="70"/>
      <c r="AF918" s="70"/>
    </row>
    <row r="919" spans="1:32" ht="17.25" x14ac:dyDescent="0.3">
      <c r="A919" s="57"/>
      <c r="B919" s="57"/>
      <c r="C919" s="79"/>
      <c r="D919" s="71"/>
      <c r="E919" s="59"/>
      <c r="F919" s="59"/>
      <c r="G919" s="59"/>
      <c r="H919" s="60"/>
      <c r="I919" s="61"/>
      <c r="J919" s="60"/>
      <c r="K919" s="61"/>
      <c r="L919" s="139">
        <f>Inventory[[#This Row],[Sold - In-Store (Units)]]+Inventory[[#This Row],[Sold - Remotely (Units)]]</f>
        <v>0</v>
      </c>
      <c r="M919" s="141">
        <f>Inventory[[#This Row],[Sold - In-Store (Net Sales $)]]+Inventory[[#This Row],[Sold - Remotely (Net Sales $)]]</f>
        <v>0</v>
      </c>
      <c r="N919" s="60"/>
      <c r="O919" s="60"/>
      <c r="P919" s="60"/>
      <c r="Q919" s="60"/>
      <c r="R919" s="62"/>
      <c r="S919" s="63"/>
      <c r="T91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19" s="65"/>
      <c r="V919" s="66">
        <f>Inventory[[#This Row],[Net Weight/Unit]]*Inventory[[#This Row],[Closing Balance (Units)]]</f>
        <v>0</v>
      </c>
      <c r="W919" s="67">
        <f>Inventory[[#This Row],[Net Weight/Unit]]*Inventory[[#This Row],[Sold - Remotely (Units)]]</f>
        <v>0</v>
      </c>
      <c r="X919" s="67">
        <f>Inventory[[#This Row],[Net Weight/Unit]]*Inventory[[#This Row],[Sold - In-Store (Units)]]</f>
        <v>0</v>
      </c>
      <c r="Y919" s="67">
        <f>Inventory[[#This Row],[Net Weight/Unit]]*Inventory[[#This Row],[Sold - Total (Units)]]</f>
        <v>0</v>
      </c>
      <c r="Z919" s="70">
        <f>'Report Details'!$B$8</f>
        <v>0</v>
      </c>
      <c r="AA919" s="70">
        <f>'Report Details'!$B$9</f>
        <v>0</v>
      </c>
      <c r="AB919" s="70">
        <f>'Report Details'!$B$10</f>
        <v>0</v>
      </c>
      <c r="AC91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19" s="70">
        <f>'Report Details'!$B$11</f>
        <v>0</v>
      </c>
      <c r="AE919" s="70"/>
      <c r="AF919" s="70"/>
    </row>
    <row r="920" spans="1:32" ht="17.25" x14ac:dyDescent="0.3">
      <c r="A920" s="57"/>
      <c r="B920" s="57"/>
      <c r="C920" s="79"/>
      <c r="D920" s="71"/>
      <c r="E920" s="59"/>
      <c r="F920" s="59"/>
      <c r="G920" s="59"/>
      <c r="H920" s="60"/>
      <c r="I920" s="61"/>
      <c r="J920" s="60"/>
      <c r="K920" s="61"/>
      <c r="L920" s="139">
        <f>Inventory[[#This Row],[Sold - In-Store (Units)]]+Inventory[[#This Row],[Sold - Remotely (Units)]]</f>
        <v>0</v>
      </c>
      <c r="M920" s="141">
        <f>Inventory[[#This Row],[Sold - In-Store (Net Sales $)]]+Inventory[[#This Row],[Sold - Remotely (Net Sales $)]]</f>
        <v>0</v>
      </c>
      <c r="N920" s="60"/>
      <c r="O920" s="60"/>
      <c r="P920" s="60"/>
      <c r="Q920" s="60"/>
      <c r="R920" s="62"/>
      <c r="S920" s="63"/>
      <c r="T92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20" s="65"/>
      <c r="V920" s="66">
        <f>Inventory[[#This Row],[Net Weight/Unit]]*Inventory[[#This Row],[Closing Balance (Units)]]</f>
        <v>0</v>
      </c>
      <c r="W920" s="67">
        <f>Inventory[[#This Row],[Net Weight/Unit]]*Inventory[[#This Row],[Sold - Remotely (Units)]]</f>
        <v>0</v>
      </c>
      <c r="X920" s="67">
        <f>Inventory[[#This Row],[Net Weight/Unit]]*Inventory[[#This Row],[Sold - In-Store (Units)]]</f>
        <v>0</v>
      </c>
      <c r="Y920" s="67">
        <f>Inventory[[#This Row],[Net Weight/Unit]]*Inventory[[#This Row],[Sold - Total (Units)]]</f>
        <v>0</v>
      </c>
      <c r="Z920" s="70">
        <f>'Report Details'!$B$8</f>
        <v>0</v>
      </c>
      <c r="AA920" s="70">
        <f>'Report Details'!$B$9</f>
        <v>0</v>
      </c>
      <c r="AB920" s="70">
        <f>'Report Details'!$B$10</f>
        <v>0</v>
      </c>
      <c r="AC92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20" s="70">
        <f>'Report Details'!$B$11</f>
        <v>0</v>
      </c>
      <c r="AE920" s="70"/>
      <c r="AF920" s="70"/>
    </row>
    <row r="921" spans="1:32" ht="17.25" x14ac:dyDescent="0.3">
      <c r="A921" s="57"/>
      <c r="B921" s="57"/>
      <c r="C921" s="79"/>
      <c r="D921" s="71"/>
      <c r="E921" s="59"/>
      <c r="F921" s="59"/>
      <c r="G921" s="59"/>
      <c r="H921" s="60"/>
      <c r="I921" s="61"/>
      <c r="J921" s="60"/>
      <c r="K921" s="61"/>
      <c r="L921" s="139">
        <f>Inventory[[#This Row],[Sold - In-Store (Units)]]+Inventory[[#This Row],[Sold - Remotely (Units)]]</f>
        <v>0</v>
      </c>
      <c r="M921" s="141">
        <f>Inventory[[#This Row],[Sold - In-Store (Net Sales $)]]+Inventory[[#This Row],[Sold - Remotely (Net Sales $)]]</f>
        <v>0</v>
      </c>
      <c r="N921" s="60"/>
      <c r="O921" s="60"/>
      <c r="P921" s="60"/>
      <c r="Q921" s="60"/>
      <c r="R921" s="62"/>
      <c r="S921" s="63"/>
      <c r="T92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21" s="65"/>
      <c r="V921" s="66">
        <f>Inventory[[#This Row],[Net Weight/Unit]]*Inventory[[#This Row],[Closing Balance (Units)]]</f>
        <v>0</v>
      </c>
      <c r="W921" s="67">
        <f>Inventory[[#This Row],[Net Weight/Unit]]*Inventory[[#This Row],[Sold - Remotely (Units)]]</f>
        <v>0</v>
      </c>
      <c r="X921" s="67">
        <f>Inventory[[#This Row],[Net Weight/Unit]]*Inventory[[#This Row],[Sold - In-Store (Units)]]</f>
        <v>0</v>
      </c>
      <c r="Y921" s="67">
        <f>Inventory[[#This Row],[Net Weight/Unit]]*Inventory[[#This Row],[Sold - Total (Units)]]</f>
        <v>0</v>
      </c>
      <c r="Z921" s="70">
        <f>'Report Details'!$B$8</f>
        <v>0</v>
      </c>
      <c r="AA921" s="70">
        <f>'Report Details'!$B$9</f>
        <v>0</v>
      </c>
      <c r="AB921" s="70">
        <f>'Report Details'!$B$10</f>
        <v>0</v>
      </c>
      <c r="AC92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21" s="70">
        <f>'Report Details'!$B$11</f>
        <v>0</v>
      </c>
      <c r="AE921" s="70"/>
      <c r="AF921" s="70"/>
    </row>
    <row r="922" spans="1:32" ht="17.25" x14ac:dyDescent="0.3">
      <c r="A922" s="57"/>
      <c r="B922" s="57"/>
      <c r="C922" s="79"/>
      <c r="D922" s="71"/>
      <c r="E922" s="59"/>
      <c r="F922" s="59"/>
      <c r="G922" s="59"/>
      <c r="H922" s="60"/>
      <c r="I922" s="61"/>
      <c r="J922" s="60"/>
      <c r="K922" s="61"/>
      <c r="L922" s="139">
        <f>Inventory[[#This Row],[Sold - In-Store (Units)]]+Inventory[[#This Row],[Sold - Remotely (Units)]]</f>
        <v>0</v>
      </c>
      <c r="M922" s="141">
        <f>Inventory[[#This Row],[Sold - In-Store (Net Sales $)]]+Inventory[[#This Row],[Sold - Remotely (Net Sales $)]]</f>
        <v>0</v>
      </c>
      <c r="N922" s="60"/>
      <c r="O922" s="60"/>
      <c r="P922" s="60"/>
      <c r="Q922" s="60"/>
      <c r="R922" s="62"/>
      <c r="S922" s="63"/>
      <c r="T92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22" s="65"/>
      <c r="V922" s="66">
        <f>Inventory[[#This Row],[Net Weight/Unit]]*Inventory[[#This Row],[Closing Balance (Units)]]</f>
        <v>0</v>
      </c>
      <c r="W922" s="67">
        <f>Inventory[[#This Row],[Net Weight/Unit]]*Inventory[[#This Row],[Sold - Remotely (Units)]]</f>
        <v>0</v>
      </c>
      <c r="X922" s="67">
        <f>Inventory[[#This Row],[Net Weight/Unit]]*Inventory[[#This Row],[Sold - In-Store (Units)]]</f>
        <v>0</v>
      </c>
      <c r="Y922" s="67">
        <f>Inventory[[#This Row],[Net Weight/Unit]]*Inventory[[#This Row],[Sold - Total (Units)]]</f>
        <v>0</v>
      </c>
      <c r="Z922" s="70">
        <f>'Report Details'!$B$8</f>
        <v>0</v>
      </c>
      <c r="AA922" s="70">
        <f>'Report Details'!$B$9</f>
        <v>0</v>
      </c>
      <c r="AB922" s="70">
        <f>'Report Details'!$B$10</f>
        <v>0</v>
      </c>
      <c r="AC92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22" s="70">
        <f>'Report Details'!$B$11</f>
        <v>0</v>
      </c>
      <c r="AE922" s="70"/>
      <c r="AF922" s="70"/>
    </row>
    <row r="923" spans="1:32" ht="17.25" x14ac:dyDescent="0.3">
      <c r="A923" s="57"/>
      <c r="B923" s="57"/>
      <c r="C923" s="79"/>
      <c r="D923" s="71"/>
      <c r="E923" s="59"/>
      <c r="F923" s="59"/>
      <c r="G923" s="59"/>
      <c r="H923" s="60"/>
      <c r="I923" s="61"/>
      <c r="J923" s="60"/>
      <c r="K923" s="61"/>
      <c r="L923" s="139">
        <f>Inventory[[#This Row],[Sold - In-Store (Units)]]+Inventory[[#This Row],[Sold - Remotely (Units)]]</f>
        <v>0</v>
      </c>
      <c r="M923" s="141">
        <f>Inventory[[#This Row],[Sold - In-Store (Net Sales $)]]+Inventory[[#This Row],[Sold - Remotely (Net Sales $)]]</f>
        <v>0</v>
      </c>
      <c r="N923" s="60"/>
      <c r="O923" s="60"/>
      <c r="P923" s="60"/>
      <c r="Q923" s="60"/>
      <c r="R923" s="62"/>
      <c r="S923" s="63"/>
      <c r="T92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23" s="65"/>
      <c r="V923" s="66">
        <f>Inventory[[#This Row],[Net Weight/Unit]]*Inventory[[#This Row],[Closing Balance (Units)]]</f>
        <v>0</v>
      </c>
      <c r="W923" s="67">
        <f>Inventory[[#This Row],[Net Weight/Unit]]*Inventory[[#This Row],[Sold - Remotely (Units)]]</f>
        <v>0</v>
      </c>
      <c r="X923" s="67">
        <f>Inventory[[#This Row],[Net Weight/Unit]]*Inventory[[#This Row],[Sold - In-Store (Units)]]</f>
        <v>0</v>
      </c>
      <c r="Y923" s="67">
        <f>Inventory[[#This Row],[Net Weight/Unit]]*Inventory[[#This Row],[Sold - Total (Units)]]</f>
        <v>0</v>
      </c>
      <c r="Z923" s="70">
        <f>'Report Details'!$B$8</f>
        <v>0</v>
      </c>
      <c r="AA923" s="70">
        <f>'Report Details'!$B$9</f>
        <v>0</v>
      </c>
      <c r="AB923" s="70">
        <f>'Report Details'!$B$10</f>
        <v>0</v>
      </c>
      <c r="AC92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23" s="70">
        <f>'Report Details'!$B$11</f>
        <v>0</v>
      </c>
      <c r="AE923" s="70"/>
      <c r="AF923" s="70"/>
    </row>
    <row r="924" spans="1:32" ht="17.25" x14ac:dyDescent="0.3">
      <c r="A924" s="57"/>
      <c r="B924" s="57"/>
      <c r="C924" s="79"/>
      <c r="D924" s="71"/>
      <c r="E924" s="59"/>
      <c r="F924" s="59"/>
      <c r="G924" s="59"/>
      <c r="H924" s="60"/>
      <c r="I924" s="61"/>
      <c r="J924" s="60"/>
      <c r="K924" s="61"/>
      <c r="L924" s="139">
        <f>Inventory[[#This Row],[Sold - In-Store (Units)]]+Inventory[[#This Row],[Sold - Remotely (Units)]]</f>
        <v>0</v>
      </c>
      <c r="M924" s="141">
        <f>Inventory[[#This Row],[Sold - In-Store (Net Sales $)]]+Inventory[[#This Row],[Sold - Remotely (Net Sales $)]]</f>
        <v>0</v>
      </c>
      <c r="N924" s="60"/>
      <c r="O924" s="60"/>
      <c r="P924" s="60"/>
      <c r="Q924" s="60"/>
      <c r="R924" s="62"/>
      <c r="S924" s="63"/>
      <c r="T92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24" s="65"/>
      <c r="V924" s="66">
        <f>Inventory[[#This Row],[Net Weight/Unit]]*Inventory[[#This Row],[Closing Balance (Units)]]</f>
        <v>0</v>
      </c>
      <c r="W924" s="67">
        <f>Inventory[[#This Row],[Net Weight/Unit]]*Inventory[[#This Row],[Sold - Remotely (Units)]]</f>
        <v>0</v>
      </c>
      <c r="X924" s="67">
        <f>Inventory[[#This Row],[Net Weight/Unit]]*Inventory[[#This Row],[Sold - In-Store (Units)]]</f>
        <v>0</v>
      </c>
      <c r="Y924" s="67">
        <f>Inventory[[#This Row],[Net Weight/Unit]]*Inventory[[#This Row],[Sold - Total (Units)]]</f>
        <v>0</v>
      </c>
      <c r="Z924" s="70">
        <f>'Report Details'!$B$8</f>
        <v>0</v>
      </c>
      <c r="AA924" s="70">
        <f>'Report Details'!$B$9</f>
        <v>0</v>
      </c>
      <c r="AB924" s="70">
        <f>'Report Details'!$B$10</f>
        <v>0</v>
      </c>
      <c r="AC92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24" s="70">
        <f>'Report Details'!$B$11</f>
        <v>0</v>
      </c>
      <c r="AE924" s="70"/>
      <c r="AF924" s="70"/>
    </row>
    <row r="925" spans="1:32" ht="17.25" x14ac:dyDescent="0.3">
      <c r="A925" s="57"/>
      <c r="B925" s="57"/>
      <c r="C925" s="79"/>
      <c r="D925" s="71"/>
      <c r="E925" s="59"/>
      <c r="F925" s="59"/>
      <c r="G925" s="59"/>
      <c r="H925" s="60"/>
      <c r="I925" s="61"/>
      <c r="J925" s="60"/>
      <c r="K925" s="61"/>
      <c r="L925" s="139">
        <f>Inventory[[#This Row],[Sold - In-Store (Units)]]+Inventory[[#This Row],[Sold - Remotely (Units)]]</f>
        <v>0</v>
      </c>
      <c r="M925" s="141">
        <f>Inventory[[#This Row],[Sold - In-Store (Net Sales $)]]+Inventory[[#This Row],[Sold - Remotely (Net Sales $)]]</f>
        <v>0</v>
      </c>
      <c r="N925" s="60"/>
      <c r="O925" s="60"/>
      <c r="P925" s="60"/>
      <c r="Q925" s="60"/>
      <c r="R925" s="62"/>
      <c r="S925" s="63"/>
      <c r="T92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25" s="65"/>
      <c r="V925" s="66">
        <f>Inventory[[#This Row],[Net Weight/Unit]]*Inventory[[#This Row],[Closing Balance (Units)]]</f>
        <v>0</v>
      </c>
      <c r="W925" s="67">
        <f>Inventory[[#This Row],[Net Weight/Unit]]*Inventory[[#This Row],[Sold - Remotely (Units)]]</f>
        <v>0</v>
      </c>
      <c r="X925" s="67">
        <f>Inventory[[#This Row],[Net Weight/Unit]]*Inventory[[#This Row],[Sold - In-Store (Units)]]</f>
        <v>0</v>
      </c>
      <c r="Y925" s="67">
        <f>Inventory[[#This Row],[Net Weight/Unit]]*Inventory[[#This Row],[Sold - Total (Units)]]</f>
        <v>0</v>
      </c>
      <c r="Z925" s="70">
        <f>'Report Details'!$B$8</f>
        <v>0</v>
      </c>
      <c r="AA925" s="70">
        <f>'Report Details'!$B$9</f>
        <v>0</v>
      </c>
      <c r="AB925" s="70">
        <f>'Report Details'!$B$10</f>
        <v>0</v>
      </c>
      <c r="AC92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25" s="70">
        <f>'Report Details'!$B$11</f>
        <v>0</v>
      </c>
      <c r="AE925" s="70"/>
      <c r="AF925" s="70"/>
    </row>
    <row r="926" spans="1:32" ht="17.25" x14ac:dyDescent="0.3">
      <c r="A926" s="57"/>
      <c r="B926" s="57"/>
      <c r="C926" s="79"/>
      <c r="D926" s="71"/>
      <c r="E926" s="59"/>
      <c r="F926" s="59"/>
      <c r="G926" s="59"/>
      <c r="H926" s="60"/>
      <c r="I926" s="61"/>
      <c r="J926" s="60"/>
      <c r="K926" s="61"/>
      <c r="L926" s="139">
        <f>Inventory[[#This Row],[Sold - In-Store (Units)]]+Inventory[[#This Row],[Sold - Remotely (Units)]]</f>
        <v>0</v>
      </c>
      <c r="M926" s="141">
        <f>Inventory[[#This Row],[Sold - In-Store (Net Sales $)]]+Inventory[[#This Row],[Sold - Remotely (Net Sales $)]]</f>
        <v>0</v>
      </c>
      <c r="N926" s="60"/>
      <c r="O926" s="60"/>
      <c r="P926" s="60"/>
      <c r="Q926" s="60"/>
      <c r="R926" s="62"/>
      <c r="S926" s="63"/>
      <c r="T92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26" s="65"/>
      <c r="V926" s="66">
        <f>Inventory[[#This Row],[Net Weight/Unit]]*Inventory[[#This Row],[Closing Balance (Units)]]</f>
        <v>0</v>
      </c>
      <c r="W926" s="67">
        <f>Inventory[[#This Row],[Net Weight/Unit]]*Inventory[[#This Row],[Sold - Remotely (Units)]]</f>
        <v>0</v>
      </c>
      <c r="X926" s="67">
        <f>Inventory[[#This Row],[Net Weight/Unit]]*Inventory[[#This Row],[Sold - In-Store (Units)]]</f>
        <v>0</v>
      </c>
      <c r="Y926" s="67">
        <f>Inventory[[#This Row],[Net Weight/Unit]]*Inventory[[#This Row],[Sold - Total (Units)]]</f>
        <v>0</v>
      </c>
      <c r="Z926" s="70">
        <f>'Report Details'!$B$8</f>
        <v>0</v>
      </c>
      <c r="AA926" s="70">
        <f>'Report Details'!$B$9</f>
        <v>0</v>
      </c>
      <c r="AB926" s="70">
        <f>'Report Details'!$B$10</f>
        <v>0</v>
      </c>
      <c r="AC92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26" s="70">
        <f>'Report Details'!$B$11</f>
        <v>0</v>
      </c>
      <c r="AE926" s="70"/>
      <c r="AF926" s="70"/>
    </row>
    <row r="927" spans="1:32" ht="17.25" x14ac:dyDescent="0.3">
      <c r="A927" s="57"/>
      <c r="B927" s="57"/>
      <c r="C927" s="79"/>
      <c r="D927" s="71"/>
      <c r="E927" s="59"/>
      <c r="F927" s="59"/>
      <c r="G927" s="59"/>
      <c r="H927" s="60"/>
      <c r="I927" s="61"/>
      <c r="J927" s="60"/>
      <c r="K927" s="61"/>
      <c r="L927" s="139">
        <f>Inventory[[#This Row],[Sold - In-Store (Units)]]+Inventory[[#This Row],[Sold - Remotely (Units)]]</f>
        <v>0</v>
      </c>
      <c r="M927" s="141">
        <f>Inventory[[#This Row],[Sold - In-Store (Net Sales $)]]+Inventory[[#This Row],[Sold - Remotely (Net Sales $)]]</f>
        <v>0</v>
      </c>
      <c r="N927" s="60"/>
      <c r="O927" s="60"/>
      <c r="P927" s="60"/>
      <c r="Q927" s="60"/>
      <c r="R927" s="62"/>
      <c r="S927" s="63"/>
      <c r="T92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27" s="65"/>
      <c r="V927" s="66">
        <f>Inventory[[#This Row],[Net Weight/Unit]]*Inventory[[#This Row],[Closing Balance (Units)]]</f>
        <v>0</v>
      </c>
      <c r="W927" s="67">
        <f>Inventory[[#This Row],[Net Weight/Unit]]*Inventory[[#This Row],[Sold - Remotely (Units)]]</f>
        <v>0</v>
      </c>
      <c r="X927" s="67">
        <f>Inventory[[#This Row],[Net Weight/Unit]]*Inventory[[#This Row],[Sold - In-Store (Units)]]</f>
        <v>0</v>
      </c>
      <c r="Y927" s="67">
        <f>Inventory[[#This Row],[Net Weight/Unit]]*Inventory[[#This Row],[Sold - Total (Units)]]</f>
        <v>0</v>
      </c>
      <c r="Z927" s="70">
        <f>'Report Details'!$B$8</f>
        <v>0</v>
      </c>
      <c r="AA927" s="70">
        <f>'Report Details'!$B$9</f>
        <v>0</v>
      </c>
      <c r="AB927" s="70">
        <f>'Report Details'!$B$10</f>
        <v>0</v>
      </c>
      <c r="AC92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27" s="70">
        <f>'Report Details'!$B$11</f>
        <v>0</v>
      </c>
      <c r="AE927" s="70"/>
      <c r="AF927" s="70"/>
    </row>
    <row r="928" spans="1:32" ht="17.25" x14ac:dyDescent="0.3">
      <c r="A928" s="57"/>
      <c r="B928" s="57"/>
      <c r="C928" s="79"/>
      <c r="D928" s="71"/>
      <c r="E928" s="59"/>
      <c r="F928" s="59"/>
      <c r="G928" s="59"/>
      <c r="H928" s="60"/>
      <c r="I928" s="61"/>
      <c r="J928" s="60"/>
      <c r="K928" s="61"/>
      <c r="L928" s="139">
        <f>Inventory[[#This Row],[Sold - In-Store (Units)]]+Inventory[[#This Row],[Sold - Remotely (Units)]]</f>
        <v>0</v>
      </c>
      <c r="M928" s="141">
        <f>Inventory[[#This Row],[Sold - In-Store (Net Sales $)]]+Inventory[[#This Row],[Sold - Remotely (Net Sales $)]]</f>
        <v>0</v>
      </c>
      <c r="N928" s="60"/>
      <c r="O928" s="60"/>
      <c r="P928" s="60"/>
      <c r="Q928" s="60"/>
      <c r="R928" s="62"/>
      <c r="S928" s="63"/>
      <c r="T92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28" s="65"/>
      <c r="V928" s="66">
        <f>Inventory[[#This Row],[Net Weight/Unit]]*Inventory[[#This Row],[Closing Balance (Units)]]</f>
        <v>0</v>
      </c>
      <c r="W928" s="67">
        <f>Inventory[[#This Row],[Net Weight/Unit]]*Inventory[[#This Row],[Sold - Remotely (Units)]]</f>
        <v>0</v>
      </c>
      <c r="X928" s="67">
        <f>Inventory[[#This Row],[Net Weight/Unit]]*Inventory[[#This Row],[Sold - In-Store (Units)]]</f>
        <v>0</v>
      </c>
      <c r="Y928" s="67">
        <f>Inventory[[#This Row],[Net Weight/Unit]]*Inventory[[#This Row],[Sold - Total (Units)]]</f>
        <v>0</v>
      </c>
      <c r="Z928" s="70">
        <f>'Report Details'!$B$8</f>
        <v>0</v>
      </c>
      <c r="AA928" s="70">
        <f>'Report Details'!$B$9</f>
        <v>0</v>
      </c>
      <c r="AB928" s="70">
        <f>'Report Details'!$B$10</f>
        <v>0</v>
      </c>
      <c r="AC92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28" s="70">
        <f>'Report Details'!$B$11</f>
        <v>0</v>
      </c>
      <c r="AE928" s="70"/>
      <c r="AF928" s="70"/>
    </row>
    <row r="929" spans="1:32" ht="17.25" x14ac:dyDescent="0.3">
      <c r="A929" s="57"/>
      <c r="B929" s="57"/>
      <c r="C929" s="79"/>
      <c r="D929" s="71"/>
      <c r="E929" s="59"/>
      <c r="F929" s="59"/>
      <c r="G929" s="59"/>
      <c r="H929" s="60"/>
      <c r="I929" s="61"/>
      <c r="J929" s="60"/>
      <c r="K929" s="61"/>
      <c r="L929" s="139">
        <f>Inventory[[#This Row],[Sold - In-Store (Units)]]+Inventory[[#This Row],[Sold - Remotely (Units)]]</f>
        <v>0</v>
      </c>
      <c r="M929" s="141">
        <f>Inventory[[#This Row],[Sold - In-Store (Net Sales $)]]+Inventory[[#This Row],[Sold - Remotely (Net Sales $)]]</f>
        <v>0</v>
      </c>
      <c r="N929" s="60"/>
      <c r="O929" s="60"/>
      <c r="P929" s="60"/>
      <c r="Q929" s="60"/>
      <c r="R929" s="62"/>
      <c r="S929" s="63"/>
      <c r="T92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29" s="65"/>
      <c r="V929" s="66">
        <f>Inventory[[#This Row],[Net Weight/Unit]]*Inventory[[#This Row],[Closing Balance (Units)]]</f>
        <v>0</v>
      </c>
      <c r="W929" s="67">
        <f>Inventory[[#This Row],[Net Weight/Unit]]*Inventory[[#This Row],[Sold - Remotely (Units)]]</f>
        <v>0</v>
      </c>
      <c r="X929" s="67">
        <f>Inventory[[#This Row],[Net Weight/Unit]]*Inventory[[#This Row],[Sold - In-Store (Units)]]</f>
        <v>0</v>
      </c>
      <c r="Y929" s="67">
        <f>Inventory[[#This Row],[Net Weight/Unit]]*Inventory[[#This Row],[Sold - Total (Units)]]</f>
        <v>0</v>
      </c>
      <c r="Z929" s="70">
        <f>'Report Details'!$B$8</f>
        <v>0</v>
      </c>
      <c r="AA929" s="70">
        <f>'Report Details'!$B$9</f>
        <v>0</v>
      </c>
      <c r="AB929" s="70">
        <f>'Report Details'!$B$10</f>
        <v>0</v>
      </c>
      <c r="AC92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29" s="70">
        <f>'Report Details'!$B$11</f>
        <v>0</v>
      </c>
      <c r="AE929" s="70"/>
      <c r="AF929" s="70"/>
    </row>
    <row r="930" spans="1:32" ht="17.25" x14ac:dyDescent="0.3">
      <c r="A930" s="57"/>
      <c r="B930" s="57"/>
      <c r="C930" s="79"/>
      <c r="D930" s="71"/>
      <c r="E930" s="59"/>
      <c r="F930" s="59"/>
      <c r="G930" s="59"/>
      <c r="H930" s="60"/>
      <c r="I930" s="61"/>
      <c r="J930" s="60"/>
      <c r="K930" s="61"/>
      <c r="L930" s="139">
        <f>Inventory[[#This Row],[Sold - In-Store (Units)]]+Inventory[[#This Row],[Sold - Remotely (Units)]]</f>
        <v>0</v>
      </c>
      <c r="M930" s="141">
        <f>Inventory[[#This Row],[Sold - In-Store (Net Sales $)]]+Inventory[[#This Row],[Sold - Remotely (Net Sales $)]]</f>
        <v>0</v>
      </c>
      <c r="N930" s="60"/>
      <c r="O930" s="60"/>
      <c r="P930" s="60"/>
      <c r="Q930" s="60"/>
      <c r="R930" s="62"/>
      <c r="S930" s="63"/>
      <c r="T93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30" s="65"/>
      <c r="V930" s="66">
        <f>Inventory[[#This Row],[Net Weight/Unit]]*Inventory[[#This Row],[Closing Balance (Units)]]</f>
        <v>0</v>
      </c>
      <c r="W930" s="67">
        <f>Inventory[[#This Row],[Net Weight/Unit]]*Inventory[[#This Row],[Sold - Remotely (Units)]]</f>
        <v>0</v>
      </c>
      <c r="X930" s="67">
        <f>Inventory[[#This Row],[Net Weight/Unit]]*Inventory[[#This Row],[Sold - In-Store (Units)]]</f>
        <v>0</v>
      </c>
      <c r="Y930" s="67">
        <f>Inventory[[#This Row],[Net Weight/Unit]]*Inventory[[#This Row],[Sold - Total (Units)]]</f>
        <v>0</v>
      </c>
      <c r="Z930" s="70">
        <f>'Report Details'!$B$8</f>
        <v>0</v>
      </c>
      <c r="AA930" s="70">
        <f>'Report Details'!$B$9</f>
        <v>0</v>
      </c>
      <c r="AB930" s="70">
        <f>'Report Details'!$B$10</f>
        <v>0</v>
      </c>
      <c r="AC93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30" s="70">
        <f>'Report Details'!$B$11</f>
        <v>0</v>
      </c>
      <c r="AE930" s="70"/>
      <c r="AF930" s="70"/>
    </row>
    <row r="931" spans="1:32" ht="17.25" x14ac:dyDescent="0.3">
      <c r="A931" s="57"/>
      <c r="B931" s="57"/>
      <c r="C931" s="79"/>
      <c r="D931" s="71"/>
      <c r="E931" s="59"/>
      <c r="F931" s="59"/>
      <c r="G931" s="59"/>
      <c r="H931" s="60"/>
      <c r="I931" s="61"/>
      <c r="J931" s="60"/>
      <c r="K931" s="61"/>
      <c r="L931" s="139">
        <f>Inventory[[#This Row],[Sold - In-Store (Units)]]+Inventory[[#This Row],[Sold - Remotely (Units)]]</f>
        <v>0</v>
      </c>
      <c r="M931" s="141">
        <f>Inventory[[#This Row],[Sold - In-Store (Net Sales $)]]+Inventory[[#This Row],[Sold - Remotely (Net Sales $)]]</f>
        <v>0</v>
      </c>
      <c r="N931" s="60"/>
      <c r="O931" s="60"/>
      <c r="P931" s="60"/>
      <c r="Q931" s="60"/>
      <c r="R931" s="62"/>
      <c r="S931" s="63"/>
      <c r="T93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31" s="65"/>
      <c r="V931" s="66">
        <f>Inventory[[#This Row],[Net Weight/Unit]]*Inventory[[#This Row],[Closing Balance (Units)]]</f>
        <v>0</v>
      </c>
      <c r="W931" s="67">
        <f>Inventory[[#This Row],[Net Weight/Unit]]*Inventory[[#This Row],[Sold - Remotely (Units)]]</f>
        <v>0</v>
      </c>
      <c r="X931" s="67">
        <f>Inventory[[#This Row],[Net Weight/Unit]]*Inventory[[#This Row],[Sold - In-Store (Units)]]</f>
        <v>0</v>
      </c>
      <c r="Y931" s="67">
        <f>Inventory[[#This Row],[Net Weight/Unit]]*Inventory[[#This Row],[Sold - Total (Units)]]</f>
        <v>0</v>
      </c>
      <c r="Z931" s="70">
        <f>'Report Details'!$B$8</f>
        <v>0</v>
      </c>
      <c r="AA931" s="70">
        <f>'Report Details'!$B$9</f>
        <v>0</v>
      </c>
      <c r="AB931" s="70">
        <f>'Report Details'!$B$10</f>
        <v>0</v>
      </c>
      <c r="AC93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31" s="70">
        <f>'Report Details'!$B$11</f>
        <v>0</v>
      </c>
      <c r="AE931" s="70"/>
      <c r="AF931" s="70"/>
    </row>
    <row r="932" spans="1:32" ht="17.25" x14ac:dyDescent="0.3">
      <c r="A932" s="57"/>
      <c r="B932" s="57"/>
      <c r="C932" s="79"/>
      <c r="D932" s="71"/>
      <c r="E932" s="59"/>
      <c r="F932" s="59"/>
      <c r="G932" s="59"/>
      <c r="H932" s="60"/>
      <c r="I932" s="61"/>
      <c r="J932" s="60"/>
      <c r="K932" s="61"/>
      <c r="L932" s="139">
        <f>Inventory[[#This Row],[Sold - In-Store (Units)]]+Inventory[[#This Row],[Sold - Remotely (Units)]]</f>
        <v>0</v>
      </c>
      <c r="M932" s="141">
        <f>Inventory[[#This Row],[Sold - In-Store (Net Sales $)]]+Inventory[[#This Row],[Sold - Remotely (Net Sales $)]]</f>
        <v>0</v>
      </c>
      <c r="N932" s="60"/>
      <c r="O932" s="60"/>
      <c r="P932" s="60"/>
      <c r="Q932" s="60"/>
      <c r="R932" s="62"/>
      <c r="S932" s="63"/>
      <c r="T93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32" s="65"/>
      <c r="V932" s="66">
        <f>Inventory[[#This Row],[Net Weight/Unit]]*Inventory[[#This Row],[Closing Balance (Units)]]</f>
        <v>0</v>
      </c>
      <c r="W932" s="67">
        <f>Inventory[[#This Row],[Net Weight/Unit]]*Inventory[[#This Row],[Sold - Remotely (Units)]]</f>
        <v>0</v>
      </c>
      <c r="X932" s="67">
        <f>Inventory[[#This Row],[Net Weight/Unit]]*Inventory[[#This Row],[Sold - In-Store (Units)]]</f>
        <v>0</v>
      </c>
      <c r="Y932" s="67">
        <f>Inventory[[#This Row],[Net Weight/Unit]]*Inventory[[#This Row],[Sold - Total (Units)]]</f>
        <v>0</v>
      </c>
      <c r="Z932" s="70">
        <f>'Report Details'!$B$8</f>
        <v>0</v>
      </c>
      <c r="AA932" s="70">
        <f>'Report Details'!$B$9</f>
        <v>0</v>
      </c>
      <c r="AB932" s="70">
        <f>'Report Details'!$B$10</f>
        <v>0</v>
      </c>
      <c r="AC93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32" s="70">
        <f>'Report Details'!$B$11</f>
        <v>0</v>
      </c>
      <c r="AE932" s="70"/>
      <c r="AF932" s="70"/>
    </row>
    <row r="933" spans="1:32" ht="17.25" x14ac:dyDescent="0.3">
      <c r="A933" s="57"/>
      <c r="B933" s="57"/>
      <c r="C933" s="79"/>
      <c r="D933" s="71"/>
      <c r="E933" s="59"/>
      <c r="F933" s="59"/>
      <c r="G933" s="59"/>
      <c r="H933" s="60"/>
      <c r="I933" s="61"/>
      <c r="J933" s="60"/>
      <c r="K933" s="61"/>
      <c r="L933" s="139">
        <f>Inventory[[#This Row],[Sold - In-Store (Units)]]+Inventory[[#This Row],[Sold - Remotely (Units)]]</f>
        <v>0</v>
      </c>
      <c r="M933" s="141">
        <f>Inventory[[#This Row],[Sold - In-Store (Net Sales $)]]+Inventory[[#This Row],[Sold - Remotely (Net Sales $)]]</f>
        <v>0</v>
      </c>
      <c r="N933" s="60"/>
      <c r="O933" s="60"/>
      <c r="P933" s="60"/>
      <c r="Q933" s="60"/>
      <c r="R933" s="62"/>
      <c r="S933" s="63"/>
      <c r="T93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33" s="65"/>
      <c r="V933" s="66">
        <f>Inventory[[#This Row],[Net Weight/Unit]]*Inventory[[#This Row],[Closing Balance (Units)]]</f>
        <v>0</v>
      </c>
      <c r="W933" s="67">
        <f>Inventory[[#This Row],[Net Weight/Unit]]*Inventory[[#This Row],[Sold - Remotely (Units)]]</f>
        <v>0</v>
      </c>
      <c r="X933" s="67">
        <f>Inventory[[#This Row],[Net Weight/Unit]]*Inventory[[#This Row],[Sold - In-Store (Units)]]</f>
        <v>0</v>
      </c>
      <c r="Y933" s="67">
        <f>Inventory[[#This Row],[Net Weight/Unit]]*Inventory[[#This Row],[Sold - Total (Units)]]</f>
        <v>0</v>
      </c>
      <c r="Z933" s="70">
        <f>'Report Details'!$B$8</f>
        <v>0</v>
      </c>
      <c r="AA933" s="70">
        <f>'Report Details'!$B$9</f>
        <v>0</v>
      </c>
      <c r="AB933" s="70">
        <f>'Report Details'!$B$10</f>
        <v>0</v>
      </c>
      <c r="AC93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33" s="70">
        <f>'Report Details'!$B$11</f>
        <v>0</v>
      </c>
      <c r="AE933" s="70"/>
      <c r="AF933" s="70"/>
    </row>
    <row r="934" spans="1:32" ht="17.25" x14ac:dyDescent="0.3">
      <c r="A934" s="57"/>
      <c r="B934" s="57"/>
      <c r="C934" s="79"/>
      <c r="D934" s="71"/>
      <c r="E934" s="59"/>
      <c r="F934" s="59"/>
      <c r="G934" s="59"/>
      <c r="H934" s="60"/>
      <c r="I934" s="61"/>
      <c r="J934" s="60"/>
      <c r="K934" s="61"/>
      <c r="L934" s="139">
        <f>Inventory[[#This Row],[Sold - In-Store (Units)]]+Inventory[[#This Row],[Sold - Remotely (Units)]]</f>
        <v>0</v>
      </c>
      <c r="M934" s="141">
        <f>Inventory[[#This Row],[Sold - In-Store (Net Sales $)]]+Inventory[[#This Row],[Sold - Remotely (Net Sales $)]]</f>
        <v>0</v>
      </c>
      <c r="N934" s="60"/>
      <c r="O934" s="60"/>
      <c r="P934" s="60"/>
      <c r="Q934" s="60"/>
      <c r="R934" s="62"/>
      <c r="S934" s="63"/>
      <c r="T93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34" s="65"/>
      <c r="V934" s="66">
        <f>Inventory[[#This Row],[Net Weight/Unit]]*Inventory[[#This Row],[Closing Balance (Units)]]</f>
        <v>0</v>
      </c>
      <c r="W934" s="67">
        <f>Inventory[[#This Row],[Net Weight/Unit]]*Inventory[[#This Row],[Sold - Remotely (Units)]]</f>
        <v>0</v>
      </c>
      <c r="X934" s="67">
        <f>Inventory[[#This Row],[Net Weight/Unit]]*Inventory[[#This Row],[Sold - In-Store (Units)]]</f>
        <v>0</v>
      </c>
      <c r="Y934" s="67">
        <f>Inventory[[#This Row],[Net Weight/Unit]]*Inventory[[#This Row],[Sold - Total (Units)]]</f>
        <v>0</v>
      </c>
      <c r="Z934" s="70">
        <f>'Report Details'!$B$8</f>
        <v>0</v>
      </c>
      <c r="AA934" s="70">
        <f>'Report Details'!$B$9</f>
        <v>0</v>
      </c>
      <c r="AB934" s="70">
        <f>'Report Details'!$B$10</f>
        <v>0</v>
      </c>
      <c r="AC93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34" s="70">
        <f>'Report Details'!$B$11</f>
        <v>0</v>
      </c>
      <c r="AE934" s="70"/>
      <c r="AF934" s="70"/>
    </row>
    <row r="935" spans="1:32" ht="17.25" x14ac:dyDescent="0.3">
      <c r="A935" s="57"/>
      <c r="B935" s="57"/>
      <c r="C935" s="79"/>
      <c r="D935" s="71"/>
      <c r="E935" s="59"/>
      <c r="F935" s="59"/>
      <c r="G935" s="59"/>
      <c r="H935" s="60"/>
      <c r="I935" s="61"/>
      <c r="J935" s="60"/>
      <c r="K935" s="61"/>
      <c r="L935" s="139">
        <f>Inventory[[#This Row],[Sold - In-Store (Units)]]+Inventory[[#This Row],[Sold - Remotely (Units)]]</f>
        <v>0</v>
      </c>
      <c r="M935" s="141">
        <f>Inventory[[#This Row],[Sold - In-Store (Net Sales $)]]+Inventory[[#This Row],[Sold - Remotely (Net Sales $)]]</f>
        <v>0</v>
      </c>
      <c r="N935" s="60"/>
      <c r="O935" s="60"/>
      <c r="P935" s="60"/>
      <c r="Q935" s="60"/>
      <c r="R935" s="62"/>
      <c r="S935" s="63"/>
      <c r="T93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35" s="65"/>
      <c r="V935" s="66">
        <f>Inventory[[#This Row],[Net Weight/Unit]]*Inventory[[#This Row],[Closing Balance (Units)]]</f>
        <v>0</v>
      </c>
      <c r="W935" s="67">
        <f>Inventory[[#This Row],[Net Weight/Unit]]*Inventory[[#This Row],[Sold - Remotely (Units)]]</f>
        <v>0</v>
      </c>
      <c r="X935" s="67">
        <f>Inventory[[#This Row],[Net Weight/Unit]]*Inventory[[#This Row],[Sold - In-Store (Units)]]</f>
        <v>0</v>
      </c>
      <c r="Y935" s="67">
        <f>Inventory[[#This Row],[Net Weight/Unit]]*Inventory[[#This Row],[Sold - Total (Units)]]</f>
        <v>0</v>
      </c>
      <c r="Z935" s="70">
        <f>'Report Details'!$B$8</f>
        <v>0</v>
      </c>
      <c r="AA935" s="70">
        <f>'Report Details'!$B$9</f>
        <v>0</v>
      </c>
      <c r="AB935" s="70">
        <f>'Report Details'!$B$10</f>
        <v>0</v>
      </c>
      <c r="AC93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35" s="70">
        <f>'Report Details'!$B$11</f>
        <v>0</v>
      </c>
      <c r="AE935" s="70"/>
      <c r="AF935" s="70"/>
    </row>
    <row r="936" spans="1:32" ht="17.25" x14ac:dyDescent="0.3">
      <c r="A936" s="57"/>
      <c r="B936" s="57"/>
      <c r="C936" s="79"/>
      <c r="D936" s="71"/>
      <c r="E936" s="59"/>
      <c r="F936" s="59"/>
      <c r="G936" s="59"/>
      <c r="H936" s="60"/>
      <c r="I936" s="61"/>
      <c r="J936" s="60"/>
      <c r="K936" s="61"/>
      <c r="L936" s="139">
        <f>Inventory[[#This Row],[Sold - In-Store (Units)]]+Inventory[[#This Row],[Sold - Remotely (Units)]]</f>
        <v>0</v>
      </c>
      <c r="M936" s="141">
        <f>Inventory[[#This Row],[Sold - In-Store (Net Sales $)]]+Inventory[[#This Row],[Sold - Remotely (Net Sales $)]]</f>
        <v>0</v>
      </c>
      <c r="N936" s="60"/>
      <c r="O936" s="60"/>
      <c r="P936" s="60"/>
      <c r="Q936" s="60"/>
      <c r="R936" s="62"/>
      <c r="S936" s="63"/>
      <c r="T93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36" s="65"/>
      <c r="V936" s="66">
        <f>Inventory[[#This Row],[Net Weight/Unit]]*Inventory[[#This Row],[Closing Balance (Units)]]</f>
        <v>0</v>
      </c>
      <c r="W936" s="67">
        <f>Inventory[[#This Row],[Net Weight/Unit]]*Inventory[[#This Row],[Sold - Remotely (Units)]]</f>
        <v>0</v>
      </c>
      <c r="X936" s="67">
        <f>Inventory[[#This Row],[Net Weight/Unit]]*Inventory[[#This Row],[Sold - In-Store (Units)]]</f>
        <v>0</v>
      </c>
      <c r="Y936" s="67">
        <f>Inventory[[#This Row],[Net Weight/Unit]]*Inventory[[#This Row],[Sold - Total (Units)]]</f>
        <v>0</v>
      </c>
      <c r="Z936" s="70">
        <f>'Report Details'!$B$8</f>
        <v>0</v>
      </c>
      <c r="AA936" s="70">
        <f>'Report Details'!$B$9</f>
        <v>0</v>
      </c>
      <c r="AB936" s="70">
        <f>'Report Details'!$B$10</f>
        <v>0</v>
      </c>
      <c r="AC93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36" s="70">
        <f>'Report Details'!$B$11</f>
        <v>0</v>
      </c>
      <c r="AE936" s="70"/>
      <c r="AF936" s="70"/>
    </row>
    <row r="937" spans="1:32" ht="17.25" x14ac:dyDescent="0.3">
      <c r="A937" s="57"/>
      <c r="B937" s="57"/>
      <c r="C937" s="79"/>
      <c r="D937" s="71"/>
      <c r="E937" s="59"/>
      <c r="F937" s="59"/>
      <c r="G937" s="59"/>
      <c r="H937" s="60"/>
      <c r="I937" s="61"/>
      <c r="J937" s="60"/>
      <c r="K937" s="61"/>
      <c r="L937" s="139">
        <f>Inventory[[#This Row],[Sold - In-Store (Units)]]+Inventory[[#This Row],[Sold - Remotely (Units)]]</f>
        <v>0</v>
      </c>
      <c r="M937" s="141">
        <f>Inventory[[#This Row],[Sold - In-Store (Net Sales $)]]+Inventory[[#This Row],[Sold - Remotely (Net Sales $)]]</f>
        <v>0</v>
      </c>
      <c r="N937" s="60"/>
      <c r="O937" s="60"/>
      <c r="P937" s="60"/>
      <c r="Q937" s="60"/>
      <c r="R937" s="62"/>
      <c r="S937" s="63"/>
      <c r="T93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37" s="65"/>
      <c r="V937" s="66">
        <f>Inventory[[#This Row],[Net Weight/Unit]]*Inventory[[#This Row],[Closing Balance (Units)]]</f>
        <v>0</v>
      </c>
      <c r="W937" s="67">
        <f>Inventory[[#This Row],[Net Weight/Unit]]*Inventory[[#This Row],[Sold - Remotely (Units)]]</f>
        <v>0</v>
      </c>
      <c r="X937" s="67">
        <f>Inventory[[#This Row],[Net Weight/Unit]]*Inventory[[#This Row],[Sold - In-Store (Units)]]</f>
        <v>0</v>
      </c>
      <c r="Y937" s="67">
        <f>Inventory[[#This Row],[Net Weight/Unit]]*Inventory[[#This Row],[Sold - Total (Units)]]</f>
        <v>0</v>
      </c>
      <c r="Z937" s="70">
        <f>'Report Details'!$B$8</f>
        <v>0</v>
      </c>
      <c r="AA937" s="70">
        <f>'Report Details'!$B$9</f>
        <v>0</v>
      </c>
      <c r="AB937" s="70">
        <f>'Report Details'!$B$10</f>
        <v>0</v>
      </c>
      <c r="AC93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37" s="70">
        <f>'Report Details'!$B$11</f>
        <v>0</v>
      </c>
      <c r="AE937" s="70"/>
      <c r="AF937" s="70"/>
    </row>
    <row r="938" spans="1:32" ht="17.25" x14ac:dyDescent="0.3">
      <c r="A938" s="57"/>
      <c r="B938" s="57"/>
      <c r="C938" s="79"/>
      <c r="D938" s="71"/>
      <c r="E938" s="59"/>
      <c r="F938" s="59"/>
      <c r="G938" s="59"/>
      <c r="H938" s="60"/>
      <c r="I938" s="61"/>
      <c r="J938" s="60"/>
      <c r="K938" s="61"/>
      <c r="L938" s="139">
        <f>Inventory[[#This Row],[Sold - In-Store (Units)]]+Inventory[[#This Row],[Sold - Remotely (Units)]]</f>
        <v>0</v>
      </c>
      <c r="M938" s="141">
        <f>Inventory[[#This Row],[Sold - In-Store (Net Sales $)]]+Inventory[[#This Row],[Sold - Remotely (Net Sales $)]]</f>
        <v>0</v>
      </c>
      <c r="N938" s="60"/>
      <c r="O938" s="60"/>
      <c r="P938" s="60"/>
      <c r="Q938" s="60"/>
      <c r="R938" s="62"/>
      <c r="S938" s="63"/>
      <c r="T93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38" s="65"/>
      <c r="V938" s="66">
        <f>Inventory[[#This Row],[Net Weight/Unit]]*Inventory[[#This Row],[Closing Balance (Units)]]</f>
        <v>0</v>
      </c>
      <c r="W938" s="67">
        <f>Inventory[[#This Row],[Net Weight/Unit]]*Inventory[[#This Row],[Sold - Remotely (Units)]]</f>
        <v>0</v>
      </c>
      <c r="X938" s="67">
        <f>Inventory[[#This Row],[Net Weight/Unit]]*Inventory[[#This Row],[Sold - In-Store (Units)]]</f>
        <v>0</v>
      </c>
      <c r="Y938" s="67">
        <f>Inventory[[#This Row],[Net Weight/Unit]]*Inventory[[#This Row],[Sold - Total (Units)]]</f>
        <v>0</v>
      </c>
      <c r="Z938" s="70">
        <f>'Report Details'!$B$8</f>
        <v>0</v>
      </c>
      <c r="AA938" s="70">
        <f>'Report Details'!$B$9</f>
        <v>0</v>
      </c>
      <c r="AB938" s="70">
        <f>'Report Details'!$B$10</f>
        <v>0</v>
      </c>
      <c r="AC93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38" s="70">
        <f>'Report Details'!$B$11</f>
        <v>0</v>
      </c>
      <c r="AE938" s="70"/>
      <c r="AF938" s="70"/>
    </row>
    <row r="939" spans="1:32" ht="17.25" x14ac:dyDescent="0.3">
      <c r="A939" s="57"/>
      <c r="B939" s="57"/>
      <c r="C939" s="79"/>
      <c r="D939" s="71"/>
      <c r="E939" s="59"/>
      <c r="F939" s="59"/>
      <c r="G939" s="59"/>
      <c r="H939" s="60"/>
      <c r="I939" s="61"/>
      <c r="J939" s="60"/>
      <c r="K939" s="61"/>
      <c r="L939" s="139">
        <f>Inventory[[#This Row],[Sold - In-Store (Units)]]+Inventory[[#This Row],[Sold - Remotely (Units)]]</f>
        <v>0</v>
      </c>
      <c r="M939" s="141">
        <f>Inventory[[#This Row],[Sold - In-Store (Net Sales $)]]+Inventory[[#This Row],[Sold - Remotely (Net Sales $)]]</f>
        <v>0</v>
      </c>
      <c r="N939" s="60"/>
      <c r="O939" s="60"/>
      <c r="P939" s="60"/>
      <c r="Q939" s="60"/>
      <c r="R939" s="62"/>
      <c r="S939" s="63"/>
      <c r="T93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39" s="65"/>
      <c r="V939" s="66">
        <f>Inventory[[#This Row],[Net Weight/Unit]]*Inventory[[#This Row],[Closing Balance (Units)]]</f>
        <v>0</v>
      </c>
      <c r="W939" s="67">
        <f>Inventory[[#This Row],[Net Weight/Unit]]*Inventory[[#This Row],[Sold - Remotely (Units)]]</f>
        <v>0</v>
      </c>
      <c r="X939" s="67">
        <f>Inventory[[#This Row],[Net Weight/Unit]]*Inventory[[#This Row],[Sold - In-Store (Units)]]</f>
        <v>0</v>
      </c>
      <c r="Y939" s="67">
        <f>Inventory[[#This Row],[Net Weight/Unit]]*Inventory[[#This Row],[Sold - Total (Units)]]</f>
        <v>0</v>
      </c>
      <c r="Z939" s="70">
        <f>'Report Details'!$B$8</f>
        <v>0</v>
      </c>
      <c r="AA939" s="70">
        <f>'Report Details'!$B$9</f>
        <v>0</v>
      </c>
      <c r="AB939" s="70">
        <f>'Report Details'!$B$10</f>
        <v>0</v>
      </c>
      <c r="AC93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39" s="70">
        <f>'Report Details'!$B$11</f>
        <v>0</v>
      </c>
      <c r="AE939" s="70"/>
      <c r="AF939" s="70"/>
    </row>
    <row r="940" spans="1:32" ht="17.25" x14ac:dyDescent="0.3">
      <c r="A940" s="57"/>
      <c r="B940" s="57"/>
      <c r="C940" s="79"/>
      <c r="D940" s="71"/>
      <c r="E940" s="59"/>
      <c r="F940" s="59"/>
      <c r="G940" s="59"/>
      <c r="H940" s="60"/>
      <c r="I940" s="61"/>
      <c r="J940" s="60"/>
      <c r="K940" s="61"/>
      <c r="L940" s="139">
        <f>Inventory[[#This Row],[Sold - In-Store (Units)]]+Inventory[[#This Row],[Sold - Remotely (Units)]]</f>
        <v>0</v>
      </c>
      <c r="M940" s="141">
        <f>Inventory[[#This Row],[Sold - In-Store (Net Sales $)]]+Inventory[[#This Row],[Sold - Remotely (Net Sales $)]]</f>
        <v>0</v>
      </c>
      <c r="N940" s="60"/>
      <c r="O940" s="60"/>
      <c r="P940" s="60"/>
      <c r="Q940" s="60"/>
      <c r="R940" s="62"/>
      <c r="S940" s="63"/>
      <c r="T94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40" s="65"/>
      <c r="V940" s="66">
        <f>Inventory[[#This Row],[Net Weight/Unit]]*Inventory[[#This Row],[Closing Balance (Units)]]</f>
        <v>0</v>
      </c>
      <c r="W940" s="67">
        <f>Inventory[[#This Row],[Net Weight/Unit]]*Inventory[[#This Row],[Sold - Remotely (Units)]]</f>
        <v>0</v>
      </c>
      <c r="X940" s="67">
        <f>Inventory[[#This Row],[Net Weight/Unit]]*Inventory[[#This Row],[Sold - In-Store (Units)]]</f>
        <v>0</v>
      </c>
      <c r="Y940" s="67">
        <f>Inventory[[#This Row],[Net Weight/Unit]]*Inventory[[#This Row],[Sold - Total (Units)]]</f>
        <v>0</v>
      </c>
      <c r="Z940" s="70">
        <f>'Report Details'!$B$8</f>
        <v>0</v>
      </c>
      <c r="AA940" s="70">
        <f>'Report Details'!$B$9</f>
        <v>0</v>
      </c>
      <c r="AB940" s="70">
        <f>'Report Details'!$B$10</f>
        <v>0</v>
      </c>
      <c r="AC94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40" s="70">
        <f>'Report Details'!$B$11</f>
        <v>0</v>
      </c>
      <c r="AE940" s="70"/>
      <c r="AF940" s="70"/>
    </row>
    <row r="941" spans="1:32" ht="17.25" x14ac:dyDescent="0.3">
      <c r="A941" s="57"/>
      <c r="B941" s="57"/>
      <c r="C941" s="79"/>
      <c r="D941" s="71"/>
      <c r="E941" s="59"/>
      <c r="F941" s="59"/>
      <c r="G941" s="59"/>
      <c r="H941" s="60"/>
      <c r="I941" s="61"/>
      <c r="J941" s="60"/>
      <c r="K941" s="61"/>
      <c r="L941" s="139">
        <f>Inventory[[#This Row],[Sold - In-Store (Units)]]+Inventory[[#This Row],[Sold - Remotely (Units)]]</f>
        <v>0</v>
      </c>
      <c r="M941" s="141">
        <f>Inventory[[#This Row],[Sold - In-Store (Net Sales $)]]+Inventory[[#This Row],[Sold - Remotely (Net Sales $)]]</f>
        <v>0</v>
      </c>
      <c r="N941" s="60"/>
      <c r="O941" s="60"/>
      <c r="P941" s="60"/>
      <c r="Q941" s="60"/>
      <c r="R941" s="62"/>
      <c r="S941" s="63"/>
      <c r="T94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41" s="65"/>
      <c r="V941" s="66">
        <f>Inventory[[#This Row],[Net Weight/Unit]]*Inventory[[#This Row],[Closing Balance (Units)]]</f>
        <v>0</v>
      </c>
      <c r="W941" s="67">
        <f>Inventory[[#This Row],[Net Weight/Unit]]*Inventory[[#This Row],[Sold - Remotely (Units)]]</f>
        <v>0</v>
      </c>
      <c r="X941" s="67">
        <f>Inventory[[#This Row],[Net Weight/Unit]]*Inventory[[#This Row],[Sold - In-Store (Units)]]</f>
        <v>0</v>
      </c>
      <c r="Y941" s="67">
        <f>Inventory[[#This Row],[Net Weight/Unit]]*Inventory[[#This Row],[Sold - Total (Units)]]</f>
        <v>0</v>
      </c>
      <c r="Z941" s="70">
        <f>'Report Details'!$B$8</f>
        <v>0</v>
      </c>
      <c r="AA941" s="70">
        <f>'Report Details'!$B$9</f>
        <v>0</v>
      </c>
      <c r="AB941" s="70">
        <f>'Report Details'!$B$10</f>
        <v>0</v>
      </c>
      <c r="AC94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41" s="70">
        <f>'Report Details'!$B$11</f>
        <v>0</v>
      </c>
      <c r="AE941" s="70"/>
      <c r="AF941" s="70"/>
    </row>
    <row r="942" spans="1:32" ht="17.25" x14ac:dyDescent="0.3">
      <c r="A942" s="57"/>
      <c r="B942" s="57"/>
      <c r="C942" s="79"/>
      <c r="D942" s="71"/>
      <c r="E942" s="59"/>
      <c r="F942" s="59"/>
      <c r="G942" s="59"/>
      <c r="H942" s="60"/>
      <c r="I942" s="61"/>
      <c r="J942" s="60"/>
      <c r="K942" s="61"/>
      <c r="L942" s="139">
        <f>Inventory[[#This Row],[Sold - In-Store (Units)]]+Inventory[[#This Row],[Sold - Remotely (Units)]]</f>
        <v>0</v>
      </c>
      <c r="M942" s="141">
        <f>Inventory[[#This Row],[Sold - In-Store (Net Sales $)]]+Inventory[[#This Row],[Sold - Remotely (Net Sales $)]]</f>
        <v>0</v>
      </c>
      <c r="N942" s="60"/>
      <c r="O942" s="60"/>
      <c r="P942" s="60"/>
      <c r="Q942" s="60"/>
      <c r="R942" s="62"/>
      <c r="S942" s="63"/>
      <c r="T94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42" s="65"/>
      <c r="V942" s="66">
        <f>Inventory[[#This Row],[Net Weight/Unit]]*Inventory[[#This Row],[Closing Balance (Units)]]</f>
        <v>0</v>
      </c>
      <c r="W942" s="67">
        <f>Inventory[[#This Row],[Net Weight/Unit]]*Inventory[[#This Row],[Sold - Remotely (Units)]]</f>
        <v>0</v>
      </c>
      <c r="X942" s="67">
        <f>Inventory[[#This Row],[Net Weight/Unit]]*Inventory[[#This Row],[Sold - In-Store (Units)]]</f>
        <v>0</v>
      </c>
      <c r="Y942" s="67">
        <f>Inventory[[#This Row],[Net Weight/Unit]]*Inventory[[#This Row],[Sold - Total (Units)]]</f>
        <v>0</v>
      </c>
      <c r="Z942" s="70">
        <f>'Report Details'!$B$8</f>
        <v>0</v>
      </c>
      <c r="AA942" s="70">
        <f>'Report Details'!$B$9</f>
        <v>0</v>
      </c>
      <c r="AB942" s="70">
        <f>'Report Details'!$B$10</f>
        <v>0</v>
      </c>
      <c r="AC94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42" s="70">
        <f>'Report Details'!$B$11</f>
        <v>0</v>
      </c>
      <c r="AE942" s="70"/>
      <c r="AF942" s="70"/>
    </row>
    <row r="943" spans="1:32" ht="17.25" x14ac:dyDescent="0.3">
      <c r="A943" s="57"/>
      <c r="B943" s="57"/>
      <c r="C943" s="79"/>
      <c r="D943" s="71"/>
      <c r="E943" s="59"/>
      <c r="F943" s="59"/>
      <c r="G943" s="59"/>
      <c r="H943" s="60"/>
      <c r="I943" s="61"/>
      <c r="J943" s="60"/>
      <c r="K943" s="61"/>
      <c r="L943" s="139">
        <f>Inventory[[#This Row],[Sold - In-Store (Units)]]+Inventory[[#This Row],[Sold - Remotely (Units)]]</f>
        <v>0</v>
      </c>
      <c r="M943" s="141">
        <f>Inventory[[#This Row],[Sold - In-Store (Net Sales $)]]+Inventory[[#This Row],[Sold - Remotely (Net Sales $)]]</f>
        <v>0</v>
      </c>
      <c r="N943" s="60"/>
      <c r="O943" s="60"/>
      <c r="P943" s="60"/>
      <c r="Q943" s="60"/>
      <c r="R943" s="62"/>
      <c r="S943" s="63"/>
      <c r="T94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43" s="65"/>
      <c r="V943" s="66">
        <f>Inventory[[#This Row],[Net Weight/Unit]]*Inventory[[#This Row],[Closing Balance (Units)]]</f>
        <v>0</v>
      </c>
      <c r="W943" s="67">
        <f>Inventory[[#This Row],[Net Weight/Unit]]*Inventory[[#This Row],[Sold - Remotely (Units)]]</f>
        <v>0</v>
      </c>
      <c r="X943" s="67">
        <f>Inventory[[#This Row],[Net Weight/Unit]]*Inventory[[#This Row],[Sold - In-Store (Units)]]</f>
        <v>0</v>
      </c>
      <c r="Y943" s="67">
        <f>Inventory[[#This Row],[Net Weight/Unit]]*Inventory[[#This Row],[Sold - Total (Units)]]</f>
        <v>0</v>
      </c>
      <c r="Z943" s="70">
        <f>'Report Details'!$B$8</f>
        <v>0</v>
      </c>
      <c r="AA943" s="70">
        <f>'Report Details'!$B$9</f>
        <v>0</v>
      </c>
      <c r="AB943" s="70">
        <f>'Report Details'!$B$10</f>
        <v>0</v>
      </c>
      <c r="AC94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43" s="70">
        <f>'Report Details'!$B$11</f>
        <v>0</v>
      </c>
      <c r="AE943" s="70"/>
      <c r="AF943" s="70"/>
    </row>
    <row r="944" spans="1:32" ht="17.25" x14ac:dyDescent="0.3">
      <c r="A944" s="57"/>
      <c r="B944" s="57"/>
      <c r="C944" s="79"/>
      <c r="D944" s="71"/>
      <c r="E944" s="59"/>
      <c r="F944" s="59"/>
      <c r="G944" s="59"/>
      <c r="H944" s="60"/>
      <c r="I944" s="61"/>
      <c r="J944" s="60"/>
      <c r="K944" s="61"/>
      <c r="L944" s="139">
        <f>Inventory[[#This Row],[Sold - In-Store (Units)]]+Inventory[[#This Row],[Sold - Remotely (Units)]]</f>
        <v>0</v>
      </c>
      <c r="M944" s="141">
        <f>Inventory[[#This Row],[Sold - In-Store (Net Sales $)]]+Inventory[[#This Row],[Sold - Remotely (Net Sales $)]]</f>
        <v>0</v>
      </c>
      <c r="N944" s="60"/>
      <c r="O944" s="60"/>
      <c r="P944" s="60"/>
      <c r="Q944" s="60"/>
      <c r="R944" s="62"/>
      <c r="S944" s="63"/>
      <c r="T94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44" s="65"/>
      <c r="V944" s="66">
        <f>Inventory[[#This Row],[Net Weight/Unit]]*Inventory[[#This Row],[Closing Balance (Units)]]</f>
        <v>0</v>
      </c>
      <c r="W944" s="67">
        <f>Inventory[[#This Row],[Net Weight/Unit]]*Inventory[[#This Row],[Sold - Remotely (Units)]]</f>
        <v>0</v>
      </c>
      <c r="X944" s="67">
        <f>Inventory[[#This Row],[Net Weight/Unit]]*Inventory[[#This Row],[Sold - In-Store (Units)]]</f>
        <v>0</v>
      </c>
      <c r="Y944" s="67">
        <f>Inventory[[#This Row],[Net Weight/Unit]]*Inventory[[#This Row],[Sold - Total (Units)]]</f>
        <v>0</v>
      </c>
      <c r="Z944" s="70">
        <f>'Report Details'!$B$8</f>
        <v>0</v>
      </c>
      <c r="AA944" s="70">
        <f>'Report Details'!$B$9</f>
        <v>0</v>
      </c>
      <c r="AB944" s="70">
        <f>'Report Details'!$B$10</f>
        <v>0</v>
      </c>
      <c r="AC94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44" s="70">
        <f>'Report Details'!$B$11</f>
        <v>0</v>
      </c>
      <c r="AE944" s="70"/>
      <c r="AF944" s="70"/>
    </row>
    <row r="945" spans="1:32" ht="17.25" x14ac:dyDescent="0.3">
      <c r="A945" s="57"/>
      <c r="B945" s="57"/>
      <c r="C945" s="79"/>
      <c r="D945" s="71"/>
      <c r="E945" s="59"/>
      <c r="F945" s="59"/>
      <c r="G945" s="59"/>
      <c r="H945" s="60"/>
      <c r="I945" s="61"/>
      <c r="J945" s="60"/>
      <c r="K945" s="61"/>
      <c r="L945" s="139">
        <f>Inventory[[#This Row],[Sold - In-Store (Units)]]+Inventory[[#This Row],[Sold - Remotely (Units)]]</f>
        <v>0</v>
      </c>
      <c r="M945" s="141">
        <f>Inventory[[#This Row],[Sold - In-Store (Net Sales $)]]+Inventory[[#This Row],[Sold - Remotely (Net Sales $)]]</f>
        <v>0</v>
      </c>
      <c r="N945" s="60"/>
      <c r="O945" s="60"/>
      <c r="P945" s="60"/>
      <c r="Q945" s="60"/>
      <c r="R945" s="62"/>
      <c r="S945" s="63"/>
      <c r="T94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45" s="65"/>
      <c r="V945" s="66">
        <f>Inventory[[#This Row],[Net Weight/Unit]]*Inventory[[#This Row],[Closing Balance (Units)]]</f>
        <v>0</v>
      </c>
      <c r="W945" s="67">
        <f>Inventory[[#This Row],[Net Weight/Unit]]*Inventory[[#This Row],[Sold - Remotely (Units)]]</f>
        <v>0</v>
      </c>
      <c r="X945" s="67">
        <f>Inventory[[#This Row],[Net Weight/Unit]]*Inventory[[#This Row],[Sold - In-Store (Units)]]</f>
        <v>0</v>
      </c>
      <c r="Y945" s="67">
        <f>Inventory[[#This Row],[Net Weight/Unit]]*Inventory[[#This Row],[Sold - Total (Units)]]</f>
        <v>0</v>
      </c>
      <c r="Z945" s="70">
        <f>'Report Details'!$B$8</f>
        <v>0</v>
      </c>
      <c r="AA945" s="70">
        <f>'Report Details'!$B$9</f>
        <v>0</v>
      </c>
      <c r="AB945" s="70">
        <f>'Report Details'!$B$10</f>
        <v>0</v>
      </c>
      <c r="AC94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45" s="70">
        <f>'Report Details'!$B$11</f>
        <v>0</v>
      </c>
      <c r="AE945" s="70"/>
      <c r="AF945" s="70"/>
    </row>
    <row r="946" spans="1:32" ht="17.25" x14ac:dyDescent="0.3">
      <c r="A946" s="57"/>
      <c r="B946" s="57"/>
      <c r="C946" s="79"/>
      <c r="D946" s="71"/>
      <c r="E946" s="59"/>
      <c r="F946" s="59"/>
      <c r="G946" s="59"/>
      <c r="H946" s="60"/>
      <c r="I946" s="61"/>
      <c r="J946" s="60"/>
      <c r="K946" s="61"/>
      <c r="L946" s="139">
        <f>Inventory[[#This Row],[Sold - In-Store (Units)]]+Inventory[[#This Row],[Sold - Remotely (Units)]]</f>
        <v>0</v>
      </c>
      <c r="M946" s="141">
        <f>Inventory[[#This Row],[Sold - In-Store (Net Sales $)]]+Inventory[[#This Row],[Sold - Remotely (Net Sales $)]]</f>
        <v>0</v>
      </c>
      <c r="N946" s="60"/>
      <c r="O946" s="60"/>
      <c r="P946" s="60"/>
      <c r="Q946" s="60"/>
      <c r="R946" s="62"/>
      <c r="S946" s="63"/>
      <c r="T94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46" s="65"/>
      <c r="V946" s="66">
        <f>Inventory[[#This Row],[Net Weight/Unit]]*Inventory[[#This Row],[Closing Balance (Units)]]</f>
        <v>0</v>
      </c>
      <c r="W946" s="67">
        <f>Inventory[[#This Row],[Net Weight/Unit]]*Inventory[[#This Row],[Sold - Remotely (Units)]]</f>
        <v>0</v>
      </c>
      <c r="X946" s="67">
        <f>Inventory[[#This Row],[Net Weight/Unit]]*Inventory[[#This Row],[Sold - In-Store (Units)]]</f>
        <v>0</v>
      </c>
      <c r="Y946" s="67">
        <f>Inventory[[#This Row],[Net Weight/Unit]]*Inventory[[#This Row],[Sold - Total (Units)]]</f>
        <v>0</v>
      </c>
      <c r="Z946" s="70">
        <f>'Report Details'!$B$8</f>
        <v>0</v>
      </c>
      <c r="AA946" s="70">
        <f>'Report Details'!$B$9</f>
        <v>0</v>
      </c>
      <c r="AB946" s="70">
        <f>'Report Details'!$B$10</f>
        <v>0</v>
      </c>
      <c r="AC94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46" s="70">
        <f>'Report Details'!$B$11</f>
        <v>0</v>
      </c>
      <c r="AE946" s="70"/>
      <c r="AF946" s="70"/>
    </row>
    <row r="947" spans="1:32" ht="17.25" x14ac:dyDescent="0.3">
      <c r="A947" s="57"/>
      <c r="B947" s="57"/>
      <c r="C947" s="79"/>
      <c r="D947" s="71"/>
      <c r="E947" s="59"/>
      <c r="F947" s="59"/>
      <c r="G947" s="59"/>
      <c r="H947" s="60"/>
      <c r="I947" s="61"/>
      <c r="J947" s="60"/>
      <c r="K947" s="61"/>
      <c r="L947" s="139">
        <f>Inventory[[#This Row],[Sold - In-Store (Units)]]+Inventory[[#This Row],[Sold - Remotely (Units)]]</f>
        <v>0</v>
      </c>
      <c r="M947" s="141">
        <f>Inventory[[#This Row],[Sold - In-Store (Net Sales $)]]+Inventory[[#This Row],[Sold - Remotely (Net Sales $)]]</f>
        <v>0</v>
      </c>
      <c r="N947" s="60"/>
      <c r="O947" s="60"/>
      <c r="P947" s="60"/>
      <c r="Q947" s="60"/>
      <c r="R947" s="62"/>
      <c r="S947" s="63"/>
      <c r="T94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47" s="65"/>
      <c r="V947" s="66">
        <f>Inventory[[#This Row],[Net Weight/Unit]]*Inventory[[#This Row],[Closing Balance (Units)]]</f>
        <v>0</v>
      </c>
      <c r="W947" s="67">
        <f>Inventory[[#This Row],[Net Weight/Unit]]*Inventory[[#This Row],[Sold - Remotely (Units)]]</f>
        <v>0</v>
      </c>
      <c r="X947" s="67">
        <f>Inventory[[#This Row],[Net Weight/Unit]]*Inventory[[#This Row],[Sold - In-Store (Units)]]</f>
        <v>0</v>
      </c>
      <c r="Y947" s="67">
        <f>Inventory[[#This Row],[Net Weight/Unit]]*Inventory[[#This Row],[Sold - Total (Units)]]</f>
        <v>0</v>
      </c>
      <c r="Z947" s="70">
        <f>'Report Details'!$B$8</f>
        <v>0</v>
      </c>
      <c r="AA947" s="70">
        <f>'Report Details'!$B$9</f>
        <v>0</v>
      </c>
      <c r="AB947" s="70">
        <f>'Report Details'!$B$10</f>
        <v>0</v>
      </c>
      <c r="AC94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47" s="70">
        <f>'Report Details'!$B$11</f>
        <v>0</v>
      </c>
      <c r="AE947" s="70"/>
      <c r="AF947" s="70"/>
    </row>
    <row r="948" spans="1:32" ht="17.25" x14ac:dyDescent="0.3">
      <c r="A948" s="57"/>
      <c r="B948" s="57"/>
      <c r="C948" s="79"/>
      <c r="D948" s="71"/>
      <c r="E948" s="59"/>
      <c r="F948" s="59"/>
      <c r="G948" s="59"/>
      <c r="H948" s="60"/>
      <c r="I948" s="61"/>
      <c r="J948" s="60"/>
      <c r="K948" s="61"/>
      <c r="L948" s="139">
        <f>Inventory[[#This Row],[Sold - In-Store (Units)]]+Inventory[[#This Row],[Sold - Remotely (Units)]]</f>
        <v>0</v>
      </c>
      <c r="M948" s="141">
        <f>Inventory[[#This Row],[Sold - In-Store (Net Sales $)]]+Inventory[[#This Row],[Sold - Remotely (Net Sales $)]]</f>
        <v>0</v>
      </c>
      <c r="N948" s="60"/>
      <c r="O948" s="60"/>
      <c r="P948" s="60"/>
      <c r="Q948" s="60"/>
      <c r="R948" s="62"/>
      <c r="S948" s="63"/>
      <c r="T94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48" s="65"/>
      <c r="V948" s="66">
        <f>Inventory[[#This Row],[Net Weight/Unit]]*Inventory[[#This Row],[Closing Balance (Units)]]</f>
        <v>0</v>
      </c>
      <c r="W948" s="67">
        <f>Inventory[[#This Row],[Net Weight/Unit]]*Inventory[[#This Row],[Sold - Remotely (Units)]]</f>
        <v>0</v>
      </c>
      <c r="X948" s="67">
        <f>Inventory[[#This Row],[Net Weight/Unit]]*Inventory[[#This Row],[Sold - In-Store (Units)]]</f>
        <v>0</v>
      </c>
      <c r="Y948" s="67">
        <f>Inventory[[#This Row],[Net Weight/Unit]]*Inventory[[#This Row],[Sold - Total (Units)]]</f>
        <v>0</v>
      </c>
      <c r="Z948" s="70">
        <f>'Report Details'!$B$8</f>
        <v>0</v>
      </c>
      <c r="AA948" s="70">
        <f>'Report Details'!$B$9</f>
        <v>0</v>
      </c>
      <c r="AB948" s="70">
        <f>'Report Details'!$B$10</f>
        <v>0</v>
      </c>
      <c r="AC94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48" s="70">
        <f>'Report Details'!$B$11</f>
        <v>0</v>
      </c>
      <c r="AE948" s="70"/>
      <c r="AF948" s="70"/>
    </row>
    <row r="949" spans="1:32" ht="17.25" x14ac:dyDescent="0.3">
      <c r="A949" s="57"/>
      <c r="B949" s="57"/>
      <c r="C949" s="79"/>
      <c r="D949" s="71"/>
      <c r="E949" s="59"/>
      <c r="F949" s="59"/>
      <c r="G949" s="59"/>
      <c r="H949" s="60"/>
      <c r="I949" s="61"/>
      <c r="J949" s="60"/>
      <c r="K949" s="61"/>
      <c r="L949" s="139">
        <f>Inventory[[#This Row],[Sold - In-Store (Units)]]+Inventory[[#This Row],[Sold - Remotely (Units)]]</f>
        <v>0</v>
      </c>
      <c r="M949" s="141">
        <f>Inventory[[#This Row],[Sold - In-Store (Net Sales $)]]+Inventory[[#This Row],[Sold - Remotely (Net Sales $)]]</f>
        <v>0</v>
      </c>
      <c r="N949" s="60"/>
      <c r="O949" s="60"/>
      <c r="P949" s="60"/>
      <c r="Q949" s="60"/>
      <c r="R949" s="62"/>
      <c r="S949" s="63"/>
      <c r="T94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49" s="65"/>
      <c r="V949" s="66">
        <f>Inventory[[#This Row],[Net Weight/Unit]]*Inventory[[#This Row],[Closing Balance (Units)]]</f>
        <v>0</v>
      </c>
      <c r="W949" s="67">
        <f>Inventory[[#This Row],[Net Weight/Unit]]*Inventory[[#This Row],[Sold - Remotely (Units)]]</f>
        <v>0</v>
      </c>
      <c r="X949" s="67">
        <f>Inventory[[#This Row],[Net Weight/Unit]]*Inventory[[#This Row],[Sold - In-Store (Units)]]</f>
        <v>0</v>
      </c>
      <c r="Y949" s="67">
        <f>Inventory[[#This Row],[Net Weight/Unit]]*Inventory[[#This Row],[Sold - Total (Units)]]</f>
        <v>0</v>
      </c>
      <c r="Z949" s="70">
        <f>'Report Details'!$B$8</f>
        <v>0</v>
      </c>
      <c r="AA949" s="70">
        <f>'Report Details'!$B$9</f>
        <v>0</v>
      </c>
      <c r="AB949" s="70">
        <f>'Report Details'!$B$10</f>
        <v>0</v>
      </c>
      <c r="AC94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49" s="70">
        <f>'Report Details'!$B$11</f>
        <v>0</v>
      </c>
      <c r="AE949" s="70"/>
      <c r="AF949" s="70"/>
    </row>
    <row r="950" spans="1:32" ht="17.25" x14ac:dyDescent="0.3">
      <c r="A950" s="57"/>
      <c r="B950" s="57"/>
      <c r="C950" s="79"/>
      <c r="D950" s="71"/>
      <c r="E950" s="59"/>
      <c r="F950" s="59"/>
      <c r="G950" s="59"/>
      <c r="H950" s="60"/>
      <c r="I950" s="61"/>
      <c r="J950" s="60"/>
      <c r="K950" s="61"/>
      <c r="L950" s="139">
        <f>Inventory[[#This Row],[Sold - In-Store (Units)]]+Inventory[[#This Row],[Sold - Remotely (Units)]]</f>
        <v>0</v>
      </c>
      <c r="M950" s="141">
        <f>Inventory[[#This Row],[Sold - In-Store (Net Sales $)]]+Inventory[[#This Row],[Sold - Remotely (Net Sales $)]]</f>
        <v>0</v>
      </c>
      <c r="N950" s="60"/>
      <c r="O950" s="60"/>
      <c r="P950" s="60"/>
      <c r="Q950" s="60"/>
      <c r="R950" s="62"/>
      <c r="S950" s="63"/>
      <c r="T95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50" s="65"/>
      <c r="V950" s="66">
        <f>Inventory[[#This Row],[Net Weight/Unit]]*Inventory[[#This Row],[Closing Balance (Units)]]</f>
        <v>0</v>
      </c>
      <c r="W950" s="67">
        <f>Inventory[[#This Row],[Net Weight/Unit]]*Inventory[[#This Row],[Sold - Remotely (Units)]]</f>
        <v>0</v>
      </c>
      <c r="X950" s="67">
        <f>Inventory[[#This Row],[Net Weight/Unit]]*Inventory[[#This Row],[Sold - In-Store (Units)]]</f>
        <v>0</v>
      </c>
      <c r="Y950" s="67">
        <f>Inventory[[#This Row],[Net Weight/Unit]]*Inventory[[#This Row],[Sold - Total (Units)]]</f>
        <v>0</v>
      </c>
      <c r="Z950" s="70">
        <f>'Report Details'!$B$8</f>
        <v>0</v>
      </c>
      <c r="AA950" s="70">
        <f>'Report Details'!$B$9</f>
        <v>0</v>
      </c>
      <c r="AB950" s="70">
        <f>'Report Details'!$B$10</f>
        <v>0</v>
      </c>
      <c r="AC95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50" s="70">
        <f>'Report Details'!$B$11</f>
        <v>0</v>
      </c>
      <c r="AE950" s="70"/>
      <c r="AF950" s="70"/>
    </row>
    <row r="951" spans="1:32" ht="17.25" x14ac:dyDescent="0.3">
      <c r="A951" s="57"/>
      <c r="B951" s="57"/>
      <c r="C951" s="79"/>
      <c r="D951" s="71"/>
      <c r="E951" s="59"/>
      <c r="F951" s="59"/>
      <c r="G951" s="59"/>
      <c r="H951" s="60"/>
      <c r="I951" s="61"/>
      <c r="J951" s="60"/>
      <c r="K951" s="61"/>
      <c r="L951" s="139">
        <f>Inventory[[#This Row],[Sold - In-Store (Units)]]+Inventory[[#This Row],[Sold - Remotely (Units)]]</f>
        <v>0</v>
      </c>
      <c r="M951" s="141">
        <f>Inventory[[#This Row],[Sold - In-Store (Net Sales $)]]+Inventory[[#This Row],[Sold - Remotely (Net Sales $)]]</f>
        <v>0</v>
      </c>
      <c r="N951" s="60"/>
      <c r="O951" s="60"/>
      <c r="P951" s="60"/>
      <c r="Q951" s="60"/>
      <c r="R951" s="62"/>
      <c r="S951" s="63"/>
      <c r="T95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51" s="65"/>
      <c r="V951" s="66">
        <f>Inventory[[#This Row],[Net Weight/Unit]]*Inventory[[#This Row],[Closing Balance (Units)]]</f>
        <v>0</v>
      </c>
      <c r="W951" s="67">
        <f>Inventory[[#This Row],[Net Weight/Unit]]*Inventory[[#This Row],[Sold - Remotely (Units)]]</f>
        <v>0</v>
      </c>
      <c r="X951" s="67">
        <f>Inventory[[#This Row],[Net Weight/Unit]]*Inventory[[#This Row],[Sold - In-Store (Units)]]</f>
        <v>0</v>
      </c>
      <c r="Y951" s="67">
        <f>Inventory[[#This Row],[Net Weight/Unit]]*Inventory[[#This Row],[Sold - Total (Units)]]</f>
        <v>0</v>
      </c>
      <c r="Z951" s="70">
        <f>'Report Details'!$B$8</f>
        <v>0</v>
      </c>
      <c r="AA951" s="70">
        <f>'Report Details'!$B$9</f>
        <v>0</v>
      </c>
      <c r="AB951" s="70">
        <f>'Report Details'!$B$10</f>
        <v>0</v>
      </c>
      <c r="AC95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51" s="70">
        <f>'Report Details'!$B$11</f>
        <v>0</v>
      </c>
      <c r="AE951" s="70"/>
      <c r="AF951" s="70"/>
    </row>
    <row r="952" spans="1:32" ht="17.25" x14ac:dyDescent="0.3">
      <c r="A952" s="57"/>
      <c r="B952" s="57"/>
      <c r="C952" s="79"/>
      <c r="D952" s="71"/>
      <c r="E952" s="59"/>
      <c r="F952" s="59"/>
      <c r="G952" s="59"/>
      <c r="H952" s="60"/>
      <c r="I952" s="61"/>
      <c r="J952" s="60"/>
      <c r="K952" s="61"/>
      <c r="L952" s="139">
        <f>Inventory[[#This Row],[Sold - In-Store (Units)]]+Inventory[[#This Row],[Sold - Remotely (Units)]]</f>
        <v>0</v>
      </c>
      <c r="M952" s="141">
        <f>Inventory[[#This Row],[Sold - In-Store (Net Sales $)]]+Inventory[[#This Row],[Sold - Remotely (Net Sales $)]]</f>
        <v>0</v>
      </c>
      <c r="N952" s="60"/>
      <c r="O952" s="60"/>
      <c r="P952" s="60"/>
      <c r="Q952" s="60"/>
      <c r="R952" s="62"/>
      <c r="S952" s="63"/>
      <c r="T95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52" s="65"/>
      <c r="V952" s="66">
        <f>Inventory[[#This Row],[Net Weight/Unit]]*Inventory[[#This Row],[Closing Balance (Units)]]</f>
        <v>0</v>
      </c>
      <c r="W952" s="67">
        <f>Inventory[[#This Row],[Net Weight/Unit]]*Inventory[[#This Row],[Sold - Remotely (Units)]]</f>
        <v>0</v>
      </c>
      <c r="X952" s="67">
        <f>Inventory[[#This Row],[Net Weight/Unit]]*Inventory[[#This Row],[Sold - In-Store (Units)]]</f>
        <v>0</v>
      </c>
      <c r="Y952" s="67">
        <f>Inventory[[#This Row],[Net Weight/Unit]]*Inventory[[#This Row],[Sold - Total (Units)]]</f>
        <v>0</v>
      </c>
      <c r="Z952" s="70">
        <f>'Report Details'!$B$8</f>
        <v>0</v>
      </c>
      <c r="AA952" s="70">
        <f>'Report Details'!$B$9</f>
        <v>0</v>
      </c>
      <c r="AB952" s="70">
        <f>'Report Details'!$B$10</f>
        <v>0</v>
      </c>
      <c r="AC95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52" s="70">
        <f>'Report Details'!$B$11</f>
        <v>0</v>
      </c>
      <c r="AE952" s="70"/>
      <c r="AF952" s="70"/>
    </row>
    <row r="953" spans="1:32" ht="17.25" x14ac:dyDescent="0.3">
      <c r="A953" s="57"/>
      <c r="B953" s="57"/>
      <c r="C953" s="79"/>
      <c r="D953" s="71"/>
      <c r="E953" s="59"/>
      <c r="F953" s="59"/>
      <c r="G953" s="59"/>
      <c r="H953" s="60"/>
      <c r="I953" s="61"/>
      <c r="J953" s="60"/>
      <c r="K953" s="61"/>
      <c r="L953" s="139">
        <f>Inventory[[#This Row],[Sold - In-Store (Units)]]+Inventory[[#This Row],[Sold - Remotely (Units)]]</f>
        <v>0</v>
      </c>
      <c r="M953" s="141">
        <f>Inventory[[#This Row],[Sold - In-Store (Net Sales $)]]+Inventory[[#This Row],[Sold - Remotely (Net Sales $)]]</f>
        <v>0</v>
      </c>
      <c r="N953" s="60"/>
      <c r="O953" s="60"/>
      <c r="P953" s="60"/>
      <c r="Q953" s="60"/>
      <c r="R953" s="62"/>
      <c r="S953" s="63"/>
      <c r="T95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53" s="65"/>
      <c r="V953" s="66">
        <f>Inventory[[#This Row],[Net Weight/Unit]]*Inventory[[#This Row],[Closing Balance (Units)]]</f>
        <v>0</v>
      </c>
      <c r="W953" s="67">
        <f>Inventory[[#This Row],[Net Weight/Unit]]*Inventory[[#This Row],[Sold - Remotely (Units)]]</f>
        <v>0</v>
      </c>
      <c r="X953" s="67">
        <f>Inventory[[#This Row],[Net Weight/Unit]]*Inventory[[#This Row],[Sold - In-Store (Units)]]</f>
        <v>0</v>
      </c>
      <c r="Y953" s="67">
        <f>Inventory[[#This Row],[Net Weight/Unit]]*Inventory[[#This Row],[Sold - Total (Units)]]</f>
        <v>0</v>
      </c>
      <c r="Z953" s="70">
        <f>'Report Details'!$B$8</f>
        <v>0</v>
      </c>
      <c r="AA953" s="70">
        <f>'Report Details'!$B$9</f>
        <v>0</v>
      </c>
      <c r="AB953" s="70">
        <f>'Report Details'!$B$10</f>
        <v>0</v>
      </c>
      <c r="AC95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53" s="70">
        <f>'Report Details'!$B$11</f>
        <v>0</v>
      </c>
      <c r="AE953" s="70"/>
      <c r="AF953" s="70"/>
    </row>
    <row r="954" spans="1:32" ht="17.25" x14ac:dyDescent="0.3">
      <c r="A954" s="57"/>
      <c r="B954" s="57"/>
      <c r="C954" s="79"/>
      <c r="D954" s="71"/>
      <c r="E954" s="59"/>
      <c r="F954" s="59"/>
      <c r="G954" s="59"/>
      <c r="H954" s="60"/>
      <c r="I954" s="61"/>
      <c r="J954" s="60"/>
      <c r="K954" s="61"/>
      <c r="L954" s="139">
        <f>Inventory[[#This Row],[Sold - In-Store (Units)]]+Inventory[[#This Row],[Sold - Remotely (Units)]]</f>
        <v>0</v>
      </c>
      <c r="M954" s="141">
        <f>Inventory[[#This Row],[Sold - In-Store (Net Sales $)]]+Inventory[[#This Row],[Sold - Remotely (Net Sales $)]]</f>
        <v>0</v>
      </c>
      <c r="N954" s="60"/>
      <c r="O954" s="60"/>
      <c r="P954" s="60"/>
      <c r="Q954" s="60"/>
      <c r="R954" s="62"/>
      <c r="S954" s="63"/>
      <c r="T95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54" s="65"/>
      <c r="V954" s="66">
        <f>Inventory[[#This Row],[Net Weight/Unit]]*Inventory[[#This Row],[Closing Balance (Units)]]</f>
        <v>0</v>
      </c>
      <c r="W954" s="67">
        <f>Inventory[[#This Row],[Net Weight/Unit]]*Inventory[[#This Row],[Sold - Remotely (Units)]]</f>
        <v>0</v>
      </c>
      <c r="X954" s="67">
        <f>Inventory[[#This Row],[Net Weight/Unit]]*Inventory[[#This Row],[Sold - In-Store (Units)]]</f>
        <v>0</v>
      </c>
      <c r="Y954" s="67">
        <f>Inventory[[#This Row],[Net Weight/Unit]]*Inventory[[#This Row],[Sold - Total (Units)]]</f>
        <v>0</v>
      </c>
      <c r="Z954" s="70">
        <f>'Report Details'!$B$8</f>
        <v>0</v>
      </c>
      <c r="AA954" s="70">
        <f>'Report Details'!$B$9</f>
        <v>0</v>
      </c>
      <c r="AB954" s="70">
        <f>'Report Details'!$B$10</f>
        <v>0</v>
      </c>
      <c r="AC95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54" s="70">
        <f>'Report Details'!$B$11</f>
        <v>0</v>
      </c>
      <c r="AE954" s="70"/>
      <c r="AF954" s="70"/>
    </row>
    <row r="955" spans="1:32" ht="17.25" x14ac:dyDescent="0.3">
      <c r="A955" s="57"/>
      <c r="B955" s="57"/>
      <c r="C955" s="79"/>
      <c r="D955" s="71"/>
      <c r="E955" s="59"/>
      <c r="F955" s="59"/>
      <c r="G955" s="59"/>
      <c r="H955" s="60"/>
      <c r="I955" s="61"/>
      <c r="J955" s="60"/>
      <c r="K955" s="61"/>
      <c r="L955" s="139">
        <f>Inventory[[#This Row],[Sold - In-Store (Units)]]+Inventory[[#This Row],[Sold - Remotely (Units)]]</f>
        <v>0</v>
      </c>
      <c r="M955" s="141">
        <f>Inventory[[#This Row],[Sold - In-Store (Net Sales $)]]+Inventory[[#This Row],[Sold - Remotely (Net Sales $)]]</f>
        <v>0</v>
      </c>
      <c r="N955" s="60"/>
      <c r="O955" s="60"/>
      <c r="P955" s="60"/>
      <c r="Q955" s="60"/>
      <c r="R955" s="62"/>
      <c r="S955" s="63"/>
      <c r="T95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55" s="65"/>
      <c r="V955" s="66">
        <f>Inventory[[#This Row],[Net Weight/Unit]]*Inventory[[#This Row],[Closing Balance (Units)]]</f>
        <v>0</v>
      </c>
      <c r="W955" s="67">
        <f>Inventory[[#This Row],[Net Weight/Unit]]*Inventory[[#This Row],[Sold - Remotely (Units)]]</f>
        <v>0</v>
      </c>
      <c r="X955" s="67">
        <f>Inventory[[#This Row],[Net Weight/Unit]]*Inventory[[#This Row],[Sold - In-Store (Units)]]</f>
        <v>0</v>
      </c>
      <c r="Y955" s="67">
        <f>Inventory[[#This Row],[Net Weight/Unit]]*Inventory[[#This Row],[Sold - Total (Units)]]</f>
        <v>0</v>
      </c>
      <c r="Z955" s="70">
        <f>'Report Details'!$B$8</f>
        <v>0</v>
      </c>
      <c r="AA955" s="70">
        <f>'Report Details'!$B$9</f>
        <v>0</v>
      </c>
      <c r="AB955" s="70">
        <f>'Report Details'!$B$10</f>
        <v>0</v>
      </c>
      <c r="AC95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55" s="70">
        <f>'Report Details'!$B$11</f>
        <v>0</v>
      </c>
      <c r="AE955" s="70"/>
      <c r="AF955" s="70"/>
    </row>
    <row r="956" spans="1:32" ht="17.25" x14ac:dyDescent="0.3">
      <c r="A956" s="57"/>
      <c r="B956" s="57"/>
      <c r="C956" s="79"/>
      <c r="D956" s="71"/>
      <c r="E956" s="59"/>
      <c r="F956" s="59"/>
      <c r="G956" s="59"/>
      <c r="H956" s="60"/>
      <c r="I956" s="61"/>
      <c r="J956" s="60"/>
      <c r="K956" s="61"/>
      <c r="L956" s="139">
        <f>Inventory[[#This Row],[Sold - In-Store (Units)]]+Inventory[[#This Row],[Sold - Remotely (Units)]]</f>
        <v>0</v>
      </c>
      <c r="M956" s="141">
        <f>Inventory[[#This Row],[Sold - In-Store (Net Sales $)]]+Inventory[[#This Row],[Sold - Remotely (Net Sales $)]]</f>
        <v>0</v>
      </c>
      <c r="N956" s="60"/>
      <c r="O956" s="60"/>
      <c r="P956" s="60"/>
      <c r="Q956" s="60"/>
      <c r="R956" s="62"/>
      <c r="S956" s="63"/>
      <c r="T95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56" s="65"/>
      <c r="V956" s="66">
        <f>Inventory[[#This Row],[Net Weight/Unit]]*Inventory[[#This Row],[Closing Balance (Units)]]</f>
        <v>0</v>
      </c>
      <c r="W956" s="67">
        <f>Inventory[[#This Row],[Net Weight/Unit]]*Inventory[[#This Row],[Sold - Remotely (Units)]]</f>
        <v>0</v>
      </c>
      <c r="X956" s="67">
        <f>Inventory[[#This Row],[Net Weight/Unit]]*Inventory[[#This Row],[Sold - In-Store (Units)]]</f>
        <v>0</v>
      </c>
      <c r="Y956" s="67">
        <f>Inventory[[#This Row],[Net Weight/Unit]]*Inventory[[#This Row],[Sold - Total (Units)]]</f>
        <v>0</v>
      </c>
      <c r="Z956" s="70">
        <f>'Report Details'!$B$8</f>
        <v>0</v>
      </c>
      <c r="AA956" s="70">
        <f>'Report Details'!$B$9</f>
        <v>0</v>
      </c>
      <c r="AB956" s="70">
        <f>'Report Details'!$B$10</f>
        <v>0</v>
      </c>
      <c r="AC95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56" s="70">
        <f>'Report Details'!$B$11</f>
        <v>0</v>
      </c>
      <c r="AE956" s="70"/>
      <c r="AF956" s="70"/>
    </row>
    <row r="957" spans="1:32" ht="17.25" x14ac:dyDescent="0.3">
      <c r="A957" s="57"/>
      <c r="B957" s="57"/>
      <c r="C957" s="79"/>
      <c r="D957" s="71"/>
      <c r="E957" s="59"/>
      <c r="F957" s="59"/>
      <c r="G957" s="59"/>
      <c r="H957" s="60"/>
      <c r="I957" s="61"/>
      <c r="J957" s="60"/>
      <c r="K957" s="61"/>
      <c r="L957" s="139">
        <f>Inventory[[#This Row],[Sold - In-Store (Units)]]+Inventory[[#This Row],[Sold - Remotely (Units)]]</f>
        <v>0</v>
      </c>
      <c r="M957" s="141">
        <f>Inventory[[#This Row],[Sold - In-Store (Net Sales $)]]+Inventory[[#This Row],[Sold - Remotely (Net Sales $)]]</f>
        <v>0</v>
      </c>
      <c r="N957" s="60"/>
      <c r="O957" s="60"/>
      <c r="P957" s="60"/>
      <c r="Q957" s="60"/>
      <c r="R957" s="62"/>
      <c r="S957" s="63"/>
      <c r="T95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57" s="65"/>
      <c r="V957" s="66">
        <f>Inventory[[#This Row],[Net Weight/Unit]]*Inventory[[#This Row],[Closing Balance (Units)]]</f>
        <v>0</v>
      </c>
      <c r="W957" s="67">
        <f>Inventory[[#This Row],[Net Weight/Unit]]*Inventory[[#This Row],[Sold - Remotely (Units)]]</f>
        <v>0</v>
      </c>
      <c r="X957" s="67">
        <f>Inventory[[#This Row],[Net Weight/Unit]]*Inventory[[#This Row],[Sold - In-Store (Units)]]</f>
        <v>0</v>
      </c>
      <c r="Y957" s="67">
        <f>Inventory[[#This Row],[Net Weight/Unit]]*Inventory[[#This Row],[Sold - Total (Units)]]</f>
        <v>0</v>
      </c>
      <c r="Z957" s="70">
        <f>'Report Details'!$B$8</f>
        <v>0</v>
      </c>
      <c r="AA957" s="70">
        <f>'Report Details'!$B$9</f>
        <v>0</v>
      </c>
      <c r="AB957" s="70">
        <f>'Report Details'!$B$10</f>
        <v>0</v>
      </c>
      <c r="AC95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57" s="70">
        <f>'Report Details'!$B$11</f>
        <v>0</v>
      </c>
      <c r="AE957" s="70"/>
      <c r="AF957" s="70"/>
    </row>
    <row r="958" spans="1:32" ht="17.25" x14ac:dyDescent="0.3">
      <c r="A958" s="57"/>
      <c r="B958" s="57"/>
      <c r="C958" s="79"/>
      <c r="D958" s="71"/>
      <c r="E958" s="59"/>
      <c r="F958" s="59"/>
      <c r="G958" s="59"/>
      <c r="H958" s="60"/>
      <c r="I958" s="61"/>
      <c r="J958" s="60"/>
      <c r="K958" s="61"/>
      <c r="L958" s="139">
        <f>Inventory[[#This Row],[Sold - In-Store (Units)]]+Inventory[[#This Row],[Sold - Remotely (Units)]]</f>
        <v>0</v>
      </c>
      <c r="M958" s="141">
        <f>Inventory[[#This Row],[Sold - In-Store (Net Sales $)]]+Inventory[[#This Row],[Sold - Remotely (Net Sales $)]]</f>
        <v>0</v>
      </c>
      <c r="N958" s="60"/>
      <c r="O958" s="60"/>
      <c r="P958" s="60"/>
      <c r="Q958" s="60"/>
      <c r="R958" s="62"/>
      <c r="S958" s="63"/>
      <c r="T95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58" s="65"/>
      <c r="V958" s="66">
        <f>Inventory[[#This Row],[Net Weight/Unit]]*Inventory[[#This Row],[Closing Balance (Units)]]</f>
        <v>0</v>
      </c>
      <c r="W958" s="67">
        <f>Inventory[[#This Row],[Net Weight/Unit]]*Inventory[[#This Row],[Sold - Remotely (Units)]]</f>
        <v>0</v>
      </c>
      <c r="X958" s="67">
        <f>Inventory[[#This Row],[Net Weight/Unit]]*Inventory[[#This Row],[Sold - In-Store (Units)]]</f>
        <v>0</v>
      </c>
      <c r="Y958" s="67">
        <f>Inventory[[#This Row],[Net Weight/Unit]]*Inventory[[#This Row],[Sold - Total (Units)]]</f>
        <v>0</v>
      </c>
      <c r="Z958" s="70">
        <f>'Report Details'!$B$8</f>
        <v>0</v>
      </c>
      <c r="AA958" s="70">
        <f>'Report Details'!$B$9</f>
        <v>0</v>
      </c>
      <c r="AB958" s="70">
        <f>'Report Details'!$B$10</f>
        <v>0</v>
      </c>
      <c r="AC95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58" s="70">
        <f>'Report Details'!$B$11</f>
        <v>0</v>
      </c>
      <c r="AE958" s="70"/>
      <c r="AF958" s="70"/>
    </row>
    <row r="959" spans="1:32" ht="17.25" x14ac:dyDescent="0.3">
      <c r="A959" s="57"/>
      <c r="B959" s="57"/>
      <c r="C959" s="79"/>
      <c r="D959" s="71"/>
      <c r="E959" s="59"/>
      <c r="F959" s="59"/>
      <c r="G959" s="59"/>
      <c r="H959" s="60"/>
      <c r="I959" s="61"/>
      <c r="J959" s="60"/>
      <c r="K959" s="61"/>
      <c r="L959" s="139">
        <f>Inventory[[#This Row],[Sold - In-Store (Units)]]+Inventory[[#This Row],[Sold - Remotely (Units)]]</f>
        <v>0</v>
      </c>
      <c r="M959" s="141">
        <f>Inventory[[#This Row],[Sold - In-Store (Net Sales $)]]+Inventory[[#This Row],[Sold - Remotely (Net Sales $)]]</f>
        <v>0</v>
      </c>
      <c r="N959" s="60"/>
      <c r="O959" s="60"/>
      <c r="P959" s="60"/>
      <c r="Q959" s="60"/>
      <c r="R959" s="62"/>
      <c r="S959" s="63"/>
      <c r="T95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59" s="65"/>
      <c r="V959" s="66">
        <f>Inventory[[#This Row],[Net Weight/Unit]]*Inventory[[#This Row],[Closing Balance (Units)]]</f>
        <v>0</v>
      </c>
      <c r="W959" s="67">
        <f>Inventory[[#This Row],[Net Weight/Unit]]*Inventory[[#This Row],[Sold - Remotely (Units)]]</f>
        <v>0</v>
      </c>
      <c r="X959" s="67">
        <f>Inventory[[#This Row],[Net Weight/Unit]]*Inventory[[#This Row],[Sold - In-Store (Units)]]</f>
        <v>0</v>
      </c>
      <c r="Y959" s="67">
        <f>Inventory[[#This Row],[Net Weight/Unit]]*Inventory[[#This Row],[Sold - Total (Units)]]</f>
        <v>0</v>
      </c>
      <c r="Z959" s="70">
        <f>'Report Details'!$B$8</f>
        <v>0</v>
      </c>
      <c r="AA959" s="70">
        <f>'Report Details'!$B$9</f>
        <v>0</v>
      </c>
      <c r="AB959" s="70">
        <f>'Report Details'!$B$10</f>
        <v>0</v>
      </c>
      <c r="AC95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59" s="70">
        <f>'Report Details'!$B$11</f>
        <v>0</v>
      </c>
      <c r="AE959" s="70"/>
      <c r="AF959" s="70"/>
    </row>
    <row r="960" spans="1:32" ht="17.25" x14ac:dyDescent="0.3">
      <c r="A960" s="57"/>
      <c r="B960" s="57"/>
      <c r="C960" s="79"/>
      <c r="D960" s="71"/>
      <c r="E960" s="59"/>
      <c r="F960" s="59"/>
      <c r="G960" s="59"/>
      <c r="H960" s="60"/>
      <c r="I960" s="61"/>
      <c r="J960" s="60"/>
      <c r="K960" s="61"/>
      <c r="L960" s="139">
        <f>Inventory[[#This Row],[Sold - In-Store (Units)]]+Inventory[[#This Row],[Sold - Remotely (Units)]]</f>
        <v>0</v>
      </c>
      <c r="M960" s="141">
        <f>Inventory[[#This Row],[Sold - In-Store (Net Sales $)]]+Inventory[[#This Row],[Sold - Remotely (Net Sales $)]]</f>
        <v>0</v>
      </c>
      <c r="N960" s="60"/>
      <c r="O960" s="60"/>
      <c r="P960" s="60"/>
      <c r="Q960" s="60"/>
      <c r="R960" s="62"/>
      <c r="S960" s="63"/>
      <c r="T96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60" s="65"/>
      <c r="V960" s="66">
        <f>Inventory[[#This Row],[Net Weight/Unit]]*Inventory[[#This Row],[Closing Balance (Units)]]</f>
        <v>0</v>
      </c>
      <c r="W960" s="67">
        <f>Inventory[[#This Row],[Net Weight/Unit]]*Inventory[[#This Row],[Sold - Remotely (Units)]]</f>
        <v>0</v>
      </c>
      <c r="X960" s="67">
        <f>Inventory[[#This Row],[Net Weight/Unit]]*Inventory[[#This Row],[Sold - In-Store (Units)]]</f>
        <v>0</v>
      </c>
      <c r="Y960" s="67">
        <f>Inventory[[#This Row],[Net Weight/Unit]]*Inventory[[#This Row],[Sold - Total (Units)]]</f>
        <v>0</v>
      </c>
      <c r="Z960" s="70">
        <f>'Report Details'!$B$8</f>
        <v>0</v>
      </c>
      <c r="AA960" s="70">
        <f>'Report Details'!$B$9</f>
        <v>0</v>
      </c>
      <c r="AB960" s="70">
        <f>'Report Details'!$B$10</f>
        <v>0</v>
      </c>
      <c r="AC96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60" s="70">
        <f>'Report Details'!$B$11</f>
        <v>0</v>
      </c>
      <c r="AE960" s="70"/>
      <c r="AF960" s="70"/>
    </row>
    <row r="961" spans="1:32" ht="17.25" x14ac:dyDescent="0.3">
      <c r="A961" s="57"/>
      <c r="B961" s="57"/>
      <c r="C961" s="79"/>
      <c r="D961" s="71"/>
      <c r="E961" s="59"/>
      <c r="F961" s="59"/>
      <c r="G961" s="59"/>
      <c r="H961" s="60"/>
      <c r="I961" s="61"/>
      <c r="J961" s="60"/>
      <c r="K961" s="61"/>
      <c r="L961" s="139">
        <f>Inventory[[#This Row],[Sold - In-Store (Units)]]+Inventory[[#This Row],[Sold - Remotely (Units)]]</f>
        <v>0</v>
      </c>
      <c r="M961" s="141">
        <f>Inventory[[#This Row],[Sold - In-Store (Net Sales $)]]+Inventory[[#This Row],[Sold - Remotely (Net Sales $)]]</f>
        <v>0</v>
      </c>
      <c r="N961" s="60"/>
      <c r="O961" s="60"/>
      <c r="P961" s="60"/>
      <c r="Q961" s="60"/>
      <c r="R961" s="62"/>
      <c r="S961" s="63"/>
      <c r="T96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61" s="65"/>
      <c r="V961" s="66">
        <f>Inventory[[#This Row],[Net Weight/Unit]]*Inventory[[#This Row],[Closing Balance (Units)]]</f>
        <v>0</v>
      </c>
      <c r="W961" s="67">
        <f>Inventory[[#This Row],[Net Weight/Unit]]*Inventory[[#This Row],[Sold - Remotely (Units)]]</f>
        <v>0</v>
      </c>
      <c r="X961" s="67">
        <f>Inventory[[#This Row],[Net Weight/Unit]]*Inventory[[#This Row],[Sold - In-Store (Units)]]</f>
        <v>0</v>
      </c>
      <c r="Y961" s="67">
        <f>Inventory[[#This Row],[Net Weight/Unit]]*Inventory[[#This Row],[Sold - Total (Units)]]</f>
        <v>0</v>
      </c>
      <c r="Z961" s="70">
        <f>'Report Details'!$B$8</f>
        <v>0</v>
      </c>
      <c r="AA961" s="70">
        <f>'Report Details'!$B$9</f>
        <v>0</v>
      </c>
      <c r="AB961" s="70">
        <f>'Report Details'!$B$10</f>
        <v>0</v>
      </c>
      <c r="AC96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61" s="70">
        <f>'Report Details'!$B$11</f>
        <v>0</v>
      </c>
      <c r="AE961" s="70"/>
      <c r="AF961" s="70"/>
    </row>
    <row r="962" spans="1:32" ht="17.25" x14ac:dyDescent="0.3">
      <c r="A962" s="57"/>
      <c r="B962" s="57"/>
      <c r="C962" s="79"/>
      <c r="D962" s="71"/>
      <c r="E962" s="59"/>
      <c r="F962" s="59"/>
      <c r="G962" s="59"/>
      <c r="H962" s="60"/>
      <c r="I962" s="61"/>
      <c r="J962" s="60"/>
      <c r="K962" s="61"/>
      <c r="L962" s="139">
        <f>Inventory[[#This Row],[Sold - In-Store (Units)]]+Inventory[[#This Row],[Sold - Remotely (Units)]]</f>
        <v>0</v>
      </c>
      <c r="M962" s="141">
        <f>Inventory[[#This Row],[Sold - In-Store (Net Sales $)]]+Inventory[[#This Row],[Sold - Remotely (Net Sales $)]]</f>
        <v>0</v>
      </c>
      <c r="N962" s="60"/>
      <c r="O962" s="60"/>
      <c r="P962" s="60"/>
      <c r="Q962" s="60"/>
      <c r="R962" s="62"/>
      <c r="S962" s="63"/>
      <c r="T96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62" s="65"/>
      <c r="V962" s="66">
        <f>Inventory[[#This Row],[Net Weight/Unit]]*Inventory[[#This Row],[Closing Balance (Units)]]</f>
        <v>0</v>
      </c>
      <c r="W962" s="67">
        <f>Inventory[[#This Row],[Net Weight/Unit]]*Inventory[[#This Row],[Sold - Remotely (Units)]]</f>
        <v>0</v>
      </c>
      <c r="X962" s="67">
        <f>Inventory[[#This Row],[Net Weight/Unit]]*Inventory[[#This Row],[Sold - In-Store (Units)]]</f>
        <v>0</v>
      </c>
      <c r="Y962" s="67">
        <f>Inventory[[#This Row],[Net Weight/Unit]]*Inventory[[#This Row],[Sold - Total (Units)]]</f>
        <v>0</v>
      </c>
      <c r="Z962" s="70">
        <f>'Report Details'!$B$8</f>
        <v>0</v>
      </c>
      <c r="AA962" s="70">
        <f>'Report Details'!$B$9</f>
        <v>0</v>
      </c>
      <c r="AB962" s="70">
        <f>'Report Details'!$B$10</f>
        <v>0</v>
      </c>
      <c r="AC96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62" s="70">
        <f>'Report Details'!$B$11</f>
        <v>0</v>
      </c>
      <c r="AE962" s="70"/>
      <c r="AF962" s="70"/>
    </row>
    <row r="963" spans="1:32" ht="17.25" x14ac:dyDescent="0.3">
      <c r="A963" s="57"/>
      <c r="B963" s="57"/>
      <c r="C963" s="79"/>
      <c r="D963" s="71"/>
      <c r="E963" s="59"/>
      <c r="F963" s="59"/>
      <c r="G963" s="59"/>
      <c r="H963" s="60"/>
      <c r="I963" s="61"/>
      <c r="J963" s="60"/>
      <c r="K963" s="61"/>
      <c r="L963" s="139">
        <f>Inventory[[#This Row],[Sold - In-Store (Units)]]+Inventory[[#This Row],[Sold - Remotely (Units)]]</f>
        <v>0</v>
      </c>
      <c r="M963" s="141">
        <f>Inventory[[#This Row],[Sold - In-Store (Net Sales $)]]+Inventory[[#This Row],[Sold - Remotely (Net Sales $)]]</f>
        <v>0</v>
      </c>
      <c r="N963" s="60"/>
      <c r="O963" s="60"/>
      <c r="P963" s="60"/>
      <c r="Q963" s="60"/>
      <c r="R963" s="62"/>
      <c r="S963" s="63"/>
      <c r="T96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63" s="65"/>
      <c r="V963" s="66">
        <f>Inventory[[#This Row],[Net Weight/Unit]]*Inventory[[#This Row],[Closing Balance (Units)]]</f>
        <v>0</v>
      </c>
      <c r="W963" s="67">
        <f>Inventory[[#This Row],[Net Weight/Unit]]*Inventory[[#This Row],[Sold - Remotely (Units)]]</f>
        <v>0</v>
      </c>
      <c r="X963" s="67">
        <f>Inventory[[#This Row],[Net Weight/Unit]]*Inventory[[#This Row],[Sold - In-Store (Units)]]</f>
        <v>0</v>
      </c>
      <c r="Y963" s="67">
        <f>Inventory[[#This Row],[Net Weight/Unit]]*Inventory[[#This Row],[Sold - Total (Units)]]</f>
        <v>0</v>
      </c>
      <c r="Z963" s="70">
        <f>'Report Details'!$B$8</f>
        <v>0</v>
      </c>
      <c r="AA963" s="70">
        <f>'Report Details'!$B$9</f>
        <v>0</v>
      </c>
      <c r="AB963" s="70">
        <f>'Report Details'!$B$10</f>
        <v>0</v>
      </c>
      <c r="AC96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63" s="70">
        <f>'Report Details'!$B$11</f>
        <v>0</v>
      </c>
      <c r="AE963" s="70"/>
      <c r="AF963" s="70"/>
    </row>
    <row r="964" spans="1:32" ht="17.25" x14ac:dyDescent="0.3">
      <c r="A964" s="57"/>
      <c r="B964" s="57"/>
      <c r="C964" s="79"/>
      <c r="D964" s="71"/>
      <c r="E964" s="59"/>
      <c r="F964" s="59"/>
      <c r="G964" s="59"/>
      <c r="H964" s="60"/>
      <c r="I964" s="61"/>
      <c r="J964" s="60"/>
      <c r="K964" s="61"/>
      <c r="L964" s="139">
        <f>Inventory[[#This Row],[Sold - In-Store (Units)]]+Inventory[[#This Row],[Sold - Remotely (Units)]]</f>
        <v>0</v>
      </c>
      <c r="M964" s="141">
        <f>Inventory[[#This Row],[Sold - In-Store (Net Sales $)]]+Inventory[[#This Row],[Sold - Remotely (Net Sales $)]]</f>
        <v>0</v>
      </c>
      <c r="N964" s="60"/>
      <c r="O964" s="60"/>
      <c r="P964" s="60"/>
      <c r="Q964" s="60"/>
      <c r="R964" s="62"/>
      <c r="S964" s="63"/>
      <c r="T96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64" s="65"/>
      <c r="V964" s="66">
        <f>Inventory[[#This Row],[Net Weight/Unit]]*Inventory[[#This Row],[Closing Balance (Units)]]</f>
        <v>0</v>
      </c>
      <c r="W964" s="67">
        <f>Inventory[[#This Row],[Net Weight/Unit]]*Inventory[[#This Row],[Sold - Remotely (Units)]]</f>
        <v>0</v>
      </c>
      <c r="X964" s="67">
        <f>Inventory[[#This Row],[Net Weight/Unit]]*Inventory[[#This Row],[Sold - In-Store (Units)]]</f>
        <v>0</v>
      </c>
      <c r="Y964" s="67">
        <f>Inventory[[#This Row],[Net Weight/Unit]]*Inventory[[#This Row],[Sold - Total (Units)]]</f>
        <v>0</v>
      </c>
      <c r="Z964" s="70">
        <f>'Report Details'!$B$8</f>
        <v>0</v>
      </c>
      <c r="AA964" s="70">
        <f>'Report Details'!$B$9</f>
        <v>0</v>
      </c>
      <c r="AB964" s="70">
        <f>'Report Details'!$B$10</f>
        <v>0</v>
      </c>
      <c r="AC96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64" s="70">
        <f>'Report Details'!$B$11</f>
        <v>0</v>
      </c>
      <c r="AE964" s="70"/>
      <c r="AF964" s="70"/>
    </row>
    <row r="965" spans="1:32" ht="17.25" x14ac:dyDescent="0.3">
      <c r="A965" s="57"/>
      <c r="B965" s="57"/>
      <c r="C965" s="79"/>
      <c r="D965" s="71"/>
      <c r="E965" s="59"/>
      <c r="F965" s="59"/>
      <c r="G965" s="59"/>
      <c r="H965" s="60"/>
      <c r="I965" s="61"/>
      <c r="J965" s="60"/>
      <c r="K965" s="61"/>
      <c r="L965" s="139">
        <f>Inventory[[#This Row],[Sold - In-Store (Units)]]+Inventory[[#This Row],[Sold - Remotely (Units)]]</f>
        <v>0</v>
      </c>
      <c r="M965" s="141">
        <f>Inventory[[#This Row],[Sold - In-Store (Net Sales $)]]+Inventory[[#This Row],[Sold - Remotely (Net Sales $)]]</f>
        <v>0</v>
      </c>
      <c r="N965" s="60"/>
      <c r="O965" s="60"/>
      <c r="P965" s="60"/>
      <c r="Q965" s="60"/>
      <c r="R965" s="62"/>
      <c r="S965" s="63"/>
      <c r="T96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65" s="65"/>
      <c r="V965" s="66">
        <f>Inventory[[#This Row],[Net Weight/Unit]]*Inventory[[#This Row],[Closing Balance (Units)]]</f>
        <v>0</v>
      </c>
      <c r="W965" s="67">
        <f>Inventory[[#This Row],[Net Weight/Unit]]*Inventory[[#This Row],[Sold - Remotely (Units)]]</f>
        <v>0</v>
      </c>
      <c r="X965" s="67">
        <f>Inventory[[#This Row],[Net Weight/Unit]]*Inventory[[#This Row],[Sold - In-Store (Units)]]</f>
        <v>0</v>
      </c>
      <c r="Y965" s="67">
        <f>Inventory[[#This Row],[Net Weight/Unit]]*Inventory[[#This Row],[Sold - Total (Units)]]</f>
        <v>0</v>
      </c>
      <c r="Z965" s="70">
        <f>'Report Details'!$B$8</f>
        <v>0</v>
      </c>
      <c r="AA965" s="70">
        <f>'Report Details'!$B$9</f>
        <v>0</v>
      </c>
      <c r="AB965" s="70">
        <f>'Report Details'!$B$10</f>
        <v>0</v>
      </c>
      <c r="AC96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65" s="70">
        <f>'Report Details'!$B$11</f>
        <v>0</v>
      </c>
      <c r="AE965" s="70"/>
      <c r="AF965" s="70"/>
    </row>
    <row r="966" spans="1:32" ht="17.25" x14ac:dyDescent="0.3">
      <c r="A966" s="57"/>
      <c r="B966" s="57"/>
      <c r="C966" s="79"/>
      <c r="D966" s="71"/>
      <c r="E966" s="59"/>
      <c r="F966" s="59"/>
      <c r="G966" s="59"/>
      <c r="H966" s="60"/>
      <c r="I966" s="61"/>
      <c r="J966" s="60"/>
      <c r="K966" s="61"/>
      <c r="L966" s="139">
        <f>Inventory[[#This Row],[Sold - In-Store (Units)]]+Inventory[[#This Row],[Sold - Remotely (Units)]]</f>
        <v>0</v>
      </c>
      <c r="M966" s="141">
        <f>Inventory[[#This Row],[Sold - In-Store (Net Sales $)]]+Inventory[[#This Row],[Sold - Remotely (Net Sales $)]]</f>
        <v>0</v>
      </c>
      <c r="N966" s="60"/>
      <c r="O966" s="60"/>
      <c r="P966" s="60"/>
      <c r="Q966" s="60"/>
      <c r="R966" s="62"/>
      <c r="S966" s="63"/>
      <c r="T96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66" s="65"/>
      <c r="V966" s="66">
        <f>Inventory[[#This Row],[Net Weight/Unit]]*Inventory[[#This Row],[Closing Balance (Units)]]</f>
        <v>0</v>
      </c>
      <c r="W966" s="67">
        <f>Inventory[[#This Row],[Net Weight/Unit]]*Inventory[[#This Row],[Sold - Remotely (Units)]]</f>
        <v>0</v>
      </c>
      <c r="X966" s="67">
        <f>Inventory[[#This Row],[Net Weight/Unit]]*Inventory[[#This Row],[Sold - In-Store (Units)]]</f>
        <v>0</v>
      </c>
      <c r="Y966" s="67">
        <f>Inventory[[#This Row],[Net Weight/Unit]]*Inventory[[#This Row],[Sold - Total (Units)]]</f>
        <v>0</v>
      </c>
      <c r="Z966" s="70">
        <f>'Report Details'!$B$8</f>
        <v>0</v>
      </c>
      <c r="AA966" s="70">
        <f>'Report Details'!$B$9</f>
        <v>0</v>
      </c>
      <c r="AB966" s="70">
        <f>'Report Details'!$B$10</f>
        <v>0</v>
      </c>
      <c r="AC96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66" s="70">
        <f>'Report Details'!$B$11</f>
        <v>0</v>
      </c>
      <c r="AE966" s="70"/>
      <c r="AF966" s="70"/>
    </row>
    <row r="967" spans="1:32" ht="17.25" x14ac:dyDescent="0.3">
      <c r="A967" s="57"/>
      <c r="B967" s="57"/>
      <c r="C967" s="79"/>
      <c r="D967" s="71"/>
      <c r="E967" s="59"/>
      <c r="F967" s="59"/>
      <c r="G967" s="59"/>
      <c r="H967" s="60"/>
      <c r="I967" s="61"/>
      <c r="J967" s="60"/>
      <c r="K967" s="61"/>
      <c r="L967" s="139">
        <f>Inventory[[#This Row],[Sold - In-Store (Units)]]+Inventory[[#This Row],[Sold - Remotely (Units)]]</f>
        <v>0</v>
      </c>
      <c r="M967" s="141">
        <f>Inventory[[#This Row],[Sold - In-Store (Net Sales $)]]+Inventory[[#This Row],[Sold - Remotely (Net Sales $)]]</f>
        <v>0</v>
      </c>
      <c r="N967" s="60"/>
      <c r="O967" s="60"/>
      <c r="P967" s="60"/>
      <c r="Q967" s="60"/>
      <c r="R967" s="62"/>
      <c r="S967" s="63"/>
      <c r="T96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67" s="65"/>
      <c r="V967" s="66">
        <f>Inventory[[#This Row],[Net Weight/Unit]]*Inventory[[#This Row],[Closing Balance (Units)]]</f>
        <v>0</v>
      </c>
      <c r="W967" s="67">
        <f>Inventory[[#This Row],[Net Weight/Unit]]*Inventory[[#This Row],[Sold - Remotely (Units)]]</f>
        <v>0</v>
      </c>
      <c r="X967" s="67">
        <f>Inventory[[#This Row],[Net Weight/Unit]]*Inventory[[#This Row],[Sold - In-Store (Units)]]</f>
        <v>0</v>
      </c>
      <c r="Y967" s="67">
        <f>Inventory[[#This Row],[Net Weight/Unit]]*Inventory[[#This Row],[Sold - Total (Units)]]</f>
        <v>0</v>
      </c>
      <c r="Z967" s="70">
        <f>'Report Details'!$B$8</f>
        <v>0</v>
      </c>
      <c r="AA967" s="70">
        <f>'Report Details'!$B$9</f>
        <v>0</v>
      </c>
      <c r="AB967" s="70">
        <f>'Report Details'!$B$10</f>
        <v>0</v>
      </c>
      <c r="AC96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67" s="70">
        <f>'Report Details'!$B$11</f>
        <v>0</v>
      </c>
      <c r="AE967" s="70"/>
      <c r="AF967" s="70"/>
    </row>
    <row r="968" spans="1:32" ht="17.25" x14ac:dyDescent="0.3">
      <c r="A968" s="57"/>
      <c r="B968" s="57"/>
      <c r="C968" s="79"/>
      <c r="D968" s="71"/>
      <c r="E968" s="59"/>
      <c r="F968" s="59"/>
      <c r="G968" s="59"/>
      <c r="H968" s="60"/>
      <c r="I968" s="61"/>
      <c r="J968" s="60"/>
      <c r="K968" s="61"/>
      <c r="L968" s="139">
        <f>Inventory[[#This Row],[Sold - In-Store (Units)]]+Inventory[[#This Row],[Sold - Remotely (Units)]]</f>
        <v>0</v>
      </c>
      <c r="M968" s="141">
        <f>Inventory[[#This Row],[Sold - In-Store (Net Sales $)]]+Inventory[[#This Row],[Sold - Remotely (Net Sales $)]]</f>
        <v>0</v>
      </c>
      <c r="N968" s="60"/>
      <c r="O968" s="60"/>
      <c r="P968" s="60"/>
      <c r="Q968" s="60"/>
      <c r="R968" s="62"/>
      <c r="S968" s="63"/>
      <c r="T96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68" s="65"/>
      <c r="V968" s="66">
        <f>Inventory[[#This Row],[Net Weight/Unit]]*Inventory[[#This Row],[Closing Balance (Units)]]</f>
        <v>0</v>
      </c>
      <c r="W968" s="67">
        <f>Inventory[[#This Row],[Net Weight/Unit]]*Inventory[[#This Row],[Sold - Remotely (Units)]]</f>
        <v>0</v>
      </c>
      <c r="X968" s="67">
        <f>Inventory[[#This Row],[Net Weight/Unit]]*Inventory[[#This Row],[Sold - In-Store (Units)]]</f>
        <v>0</v>
      </c>
      <c r="Y968" s="67">
        <f>Inventory[[#This Row],[Net Weight/Unit]]*Inventory[[#This Row],[Sold - Total (Units)]]</f>
        <v>0</v>
      </c>
      <c r="Z968" s="70">
        <f>'Report Details'!$B$8</f>
        <v>0</v>
      </c>
      <c r="AA968" s="70">
        <f>'Report Details'!$B$9</f>
        <v>0</v>
      </c>
      <c r="AB968" s="70">
        <f>'Report Details'!$B$10</f>
        <v>0</v>
      </c>
      <c r="AC96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68" s="70">
        <f>'Report Details'!$B$11</f>
        <v>0</v>
      </c>
      <c r="AE968" s="70"/>
      <c r="AF968" s="70"/>
    </row>
    <row r="969" spans="1:32" ht="17.25" x14ac:dyDescent="0.3">
      <c r="A969" s="57"/>
      <c r="B969" s="57"/>
      <c r="C969" s="79"/>
      <c r="D969" s="71"/>
      <c r="E969" s="59"/>
      <c r="F969" s="59"/>
      <c r="G969" s="59"/>
      <c r="H969" s="60"/>
      <c r="I969" s="61"/>
      <c r="J969" s="60"/>
      <c r="K969" s="61"/>
      <c r="L969" s="139">
        <f>Inventory[[#This Row],[Sold - In-Store (Units)]]+Inventory[[#This Row],[Sold - Remotely (Units)]]</f>
        <v>0</v>
      </c>
      <c r="M969" s="141">
        <f>Inventory[[#This Row],[Sold - In-Store (Net Sales $)]]+Inventory[[#This Row],[Sold - Remotely (Net Sales $)]]</f>
        <v>0</v>
      </c>
      <c r="N969" s="60"/>
      <c r="O969" s="60"/>
      <c r="P969" s="60"/>
      <c r="Q969" s="60"/>
      <c r="R969" s="62"/>
      <c r="S969" s="63"/>
      <c r="T96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69" s="65"/>
      <c r="V969" s="66">
        <f>Inventory[[#This Row],[Net Weight/Unit]]*Inventory[[#This Row],[Closing Balance (Units)]]</f>
        <v>0</v>
      </c>
      <c r="W969" s="67">
        <f>Inventory[[#This Row],[Net Weight/Unit]]*Inventory[[#This Row],[Sold - Remotely (Units)]]</f>
        <v>0</v>
      </c>
      <c r="X969" s="67">
        <f>Inventory[[#This Row],[Net Weight/Unit]]*Inventory[[#This Row],[Sold - In-Store (Units)]]</f>
        <v>0</v>
      </c>
      <c r="Y969" s="67">
        <f>Inventory[[#This Row],[Net Weight/Unit]]*Inventory[[#This Row],[Sold - Total (Units)]]</f>
        <v>0</v>
      </c>
      <c r="Z969" s="70">
        <f>'Report Details'!$B$8</f>
        <v>0</v>
      </c>
      <c r="AA969" s="70">
        <f>'Report Details'!$B$9</f>
        <v>0</v>
      </c>
      <c r="AB969" s="70">
        <f>'Report Details'!$B$10</f>
        <v>0</v>
      </c>
      <c r="AC96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69" s="70">
        <f>'Report Details'!$B$11</f>
        <v>0</v>
      </c>
      <c r="AE969" s="70"/>
      <c r="AF969" s="70"/>
    </row>
    <row r="970" spans="1:32" ht="17.25" x14ac:dyDescent="0.3">
      <c r="A970" s="57"/>
      <c r="B970" s="57"/>
      <c r="C970" s="79"/>
      <c r="D970" s="71"/>
      <c r="E970" s="59"/>
      <c r="F970" s="59"/>
      <c r="G970" s="59"/>
      <c r="H970" s="60"/>
      <c r="I970" s="61"/>
      <c r="J970" s="60"/>
      <c r="K970" s="61"/>
      <c r="L970" s="139">
        <f>Inventory[[#This Row],[Sold - In-Store (Units)]]+Inventory[[#This Row],[Sold - Remotely (Units)]]</f>
        <v>0</v>
      </c>
      <c r="M970" s="141">
        <f>Inventory[[#This Row],[Sold - In-Store (Net Sales $)]]+Inventory[[#This Row],[Sold - Remotely (Net Sales $)]]</f>
        <v>0</v>
      </c>
      <c r="N970" s="60"/>
      <c r="O970" s="60"/>
      <c r="P970" s="60"/>
      <c r="Q970" s="60"/>
      <c r="R970" s="62"/>
      <c r="S970" s="63"/>
      <c r="T97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70" s="65"/>
      <c r="V970" s="66">
        <f>Inventory[[#This Row],[Net Weight/Unit]]*Inventory[[#This Row],[Closing Balance (Units)]]</f>
        <v>0</v>
      </c>
      <c r="W970" s="67">
        <f>Inventory[[#This Row],[Net Weight/Unit]]*Inventory[[#This Row],[Sold - Remotely (Units)]]</f>
        <v>0</v>
      </c>
      <c r="X970" s="67">
        <f>Inventory[[#This Row],[Net Weight/Unit]]*Inventory[[#This Row],[Sold - In-Store (Units)]]</f>
        <v>0</v>
      </c>
      <c r="Y970" s="67">
        <f>Inventory[[#This Row],[Net Weight/Unit]]*Inventory[[#This Row],[Sold - Total (Units)]]</f>
        <v>0</v>
      </c>
      <c r="Z970" s="70">
        <f>'Report Details'!$B$8</f>
        <v>0</v>
      </c>
      <c r="AA970" s="70">
        <f>'Report Details'!$B$9</f>
        <v>0</v>
      </c>
      <c r="AB970" s="70">
        <f>'Report Details'!$B$10</f>
        <v>0</v>
      </c>
      <c r="AC97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70" s="70">
        <f>'Report Details'!$B$11</f>
        <v>0</v>
      </c>
      <c r="AE970" s="70"/>
      <c r="AF970" s="70"/>
    </row>
    <row r="971" spans="1:32" ht="17.25" x14ac:dyDescent="0.3">
      <c r="A971" s="57"/>
      <c r="B971" s="57"/>
      <c r="C971" s="79"/>
      <c r="D971" s="71"/>
      <c r="E971" s="59"/>
      <c r="F971" s="59"/>
      <c r="G971" s="59"/>
      <c r="H971" s="60"/>
      <c r="I971" s="61"/>
      <c r="J971" s="60"/>
      <c r="K971" s="61"/>
      <c r="L971" s="139">
        <f>Inventory[[#This Row],[Sold - In-Store (Units)]]+Inventory[[#This Row],[Sold - Remotely (Units)]]</f>
        <v>0</v>
      </c>
      <c r="M971" s="141">
        <f>Inventory[[#This Row],[Sold - In-Store (Net Sales $)]]+Inventory[[#This Row],[Sold - Remotely (Net Sales $)]]</f>
        <v>0</v>
      </c>
      <c r="N971" s="60"/>
      <c r="O971" s="60"/>
      <c r="P971" s="60"/>
      <c r="Q971" s="60"/>
      <c r="R971" s="62"/>
      <c r="S971" s="63"/>
      <c r="T97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71" s="65"/>
      <c r="V971" s="66">
        <f>Inventory[[#This Row],[Net Weight/Unit]]*Inventory[[#This Row],[Closing Balance (Units)]]</f>
        <v>0</v>
      </c>
      <c r="W971" s="67">
        <f>Inventory[[#This Row],[Net Weight/Unit]]*Inventory[[#This Row],[Sold - Remotely (Units)]]</f>
        <v>0</v>
      </c>
      <c r="X971" s="67">
        <f>Inventory[[#This Row],[Net Weight/Unit]]*Inventory[[#This Row],[Sold - In-Store (Units)]]</f>
        <v>0</v>
      </c>
      <c r="Y971" s="67">
        <f>Inventory[[#This Row],[Net Weight/Unit]]*Inventory[[#This Row],[Sold - Total (Units)]]</f>
        <v>0</v>
      </c>
      <c r="Z971" s="70">
        <f>'Report Details'!$B$8</f>
        <v>0</v>
      </c>
      <c r="AA971" s="70">
        <f>'Report Details'!$B$9</f>
        <v>0</v>
      </c>
      <c r="AB971" s="70">
        <f>'Report Details'!$B$10</f>
        <v>0</v>
      </c>
      <c r="AC97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71" s="70">
        <f>'Report Details'!$B$11</f>
        <v>0</v>
      </c>
      <c r="AE971" s="70"/>
      <c r="AF971" s="70"/>
    </row>
    <row r="972" spans="1:32" ht="17.25" x14ac:dyDescent="0.3">
      <c r="A972" s="57"/>
      <c r="B972" s="57"/>
      <c r="C972" s="79"/>
      <c r="D972" s="71"/>
      <c r="E972" s="59"/>
      <c r="F972" s="59"/>
      <c r="G972" s="59"/>
      <c r="H972" s="60"/>
      <c r="I972" s="61"/>
      <c r="J972" s="60"/>
      <c r="K972" s="61"/>
      <c r="L972" s="139">
        <f>Inventory[[#This Row],[Sold - In-Store (Units)]]+Inventory[[#This Row],[Sold - Remotely (Units)]]</f>
        <v>0</v>
      </c>
      <c r="M972" s="141">
        <f>Inventory[[#This Row],[Sold - In-Store (Net Sales $)]]+Inventory[[#This Row],[Sold - Remotely (Net Sales $)]]</f>
        <v>0</v>
      </c>
      <c r="N972" s="60"/>
      <c r="O972" s="60"/>
      <c r="P972" s="60"/>
      <c r="Q972" s="60"/>
      <c r="R972" s="62"/>
      <c r="S972" s="63"/>
      <c r="T97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72" s="65"/>
      <c r="V972" s="66">
        <f>Inventory[[#This Row],[Net Weight/Unit]]*Inventory[[#This Row],[Closing Balance (Units)]]</f>
        <v>0</v>
      </c>
      <c r="W972" s="67">
        <f>Inventory[[#This Row],[Net Weight/Unit]]*Inventory[[#This Row],[Sold - Remotely (Units)]]</f>
        <v>0</v>
      </c>
      <c r="X972" s="67">
        <f>Inventory[[#This Row],[Net Weight/Unit]]*Inventory[[#This Row],[Sold - In-Store (Units)]]</f>
        <v>0</v>
      </c>
      <c r="Y972" s="67">
        <f>Inventory[[#This Row],[Net Weight/Unit]]*Inventory[[#This Row],[Sold - Total (Units)]]</f>
        <v>0</v>
      </c>
      <c r="Z972" s="70">
        <f>'Report Details'!$B$8</f>
        <v>0</v>
      </c>
      <c r="AA972" s="70">
        <f>'Report Details'!$B$9</f>
        <v>0</v>
      </c>
      <c r="AB972" s="70">
        <f>'Report Details'!$B$10</f>
        <v>0</v>
      </c>
      <c r="AC97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72" s="70">
        <f>'Report Details'!$B$11</f>
        <v>0</v>
      </c>
      <c r="AE972" s="70"/>
      <c r="AF972" s="70"/>
    </row>
    <row r="973" spans="1:32" ht="17.25" x14ac:dyDescent="0.3">
      <c r="A973" s="57"/>
      <c r="B973" s="57"/>
      <c r="C973" s="79"/>
      <c r="D973" s="71"/>
      <c r="E973" s="59"/>
      <c r="F973" s="59"/>
      <c r="G973" s="59"/>
      <c r="H973" s="60"/>
      <c r="I973" s="61"/>
      <c r="J973" s="60"/>
      <c r="K973" s="61"/>
      <c r="L973" s="139">
        <f>Inventory[[#This Row],[Sold - In-Store (Units)]]+Inventory[[#This Row],[Sold - Remotely (Units)]]</f>
        <v>0</v>
      </c>
      <c r="M973" s="141">
        <f>Inventory[[#This Row],[Sold - In-Store (Net Sales $)]]+Inventory[[#This Row],[Sold - Remotely (Net Sales $)]]</f>
        <v>0</v>
      </c>
      <c r="N973" s="60"/>
      <c r="O973" s="60"/>
      <c r="P973" s="60"/>
      <c r="Q973" s="60"/>
      <c r="R973" s="62"/>
      <c r="S973" s="63"/>
      <c r="T97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73" s="65"/>
      <c r="V973" s="66">
        <f>Inventory[[#This Row],[Net Weight/Unit]]*Inventory[[#This Row],[Closing Balance (Units)]]</f>
        <v>0</v>
      </c>
      <c r="W973" s="67">
        <f>Inventory[[#This Row],[Net Weight/Unit]]*Inventory[[#This Row],[Sold - Remotely (Units)]]</f>
        <v>0</v>
      </c>
      <c r="X973" s="67">
        <f>Inventory[[#This Row],[Net Weight/Unit]]*Inventory[[#This Row],[Sold - In-Store (Units)]]</f>
        <v>0</v>
      </c>
      <c r="Y973" s="67">
        <f>Inventory[[#This Row],[Net Weight/Unit]]*Inventory[[#This Row],[Sold - Total (Units)]]</f>
        <v>0</v>
      </c>
      <c r="Z973" s="70">
        <f>'Report Details'!$B$8</f>
        <v>0</v>
      </c>
      <c r="AA973" s="70">
        <f>'Report Details'!$B$9</f>
        <v>0</v>
      </c>
      <c r="AB973" s="70">
        <f>'Report Details'!$B$10</f>
        <v>0</v>
      </c>
      <c r="AC97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73" s="70">
        <f>'Report Details'!$B$11</f>
        <v>0</v>
      </c>
      <c r="AE973" s="70"/>
      <c r="AF973" s="70"/>
    </row>
    <row r="974" spans="1:32" ht="17.25" x14ac:dyDescent="0.3">
      <c r="A974" s="57"/>
      <c r="B974" s="57"/>
      <c r="C974" s="79"/>
      <c r="D974" s="71"/>
      <c r="E974" s="59"/>
      <c r="F974" s="59"/>
      <c r="G974" s="59"/>
      <c r="H974" s="60"/>
      <c r="I974" s="61"/>
      <c r="J974" s="60"/>
      <c r="K974" s="61"/>
      <c r="L974" s="139">
        <f>Inventory[[#This Row],[Sold - In-Store (Units)]]+Inventory[[#This Row],[Sold - Remotely (Units)]]</f>
        <v>0</v>
      </c>
      <c r="M974" s="141">
        <f>Inventory[[#This Row],[Sold - In-Store (Net Sales $)]]+Inventory[[#This Row],[Sold - Remotely (Net Sales $)]]</f>
        <v>0</v>
      </c>
      <c r="N974" s="60"/>
      <c r="O974" s="60"/>
      <c r="P974" s="60"/>
      <c r="Q974" s="60"/>
      <c r="R974" s="62"/>
      <c r="S974" s="63"/>
      <c r="T97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74" s="65"/>
      <c r="V974" s="66">
        <f>Inventory[[#This Row],[Net Weight/Unit]]*Inventory[[#This Row],[Closing Balance (Units)]]</f>
        <v>0</v>
      </c>
      <c r="W974" s="67">
        <f>Inventory[[#This Row],[Net Weight/Unit]]*Inventory[[#This Row],[Sold - Remotely (Units)]]</f>
        <v>0</v>
      </c>
      <c r="X974" s="67">
        <f>Inventory[[#This Row],[Net Weight/Unit]]*Inventory[[#This Row],[Sold - In-Store (Units)]]</f>
        <v>0</v>
      </c>
      <c r="Y974" s="67">
        <f>Inventory[[#This Row],[Net Weight/Unit]]*Inventory[[#This Row],[Sold - Total (Units)]]</f>
        <v>0</v>
      </c>
      <c r="Z974" s="70">
        <f>'Report Details'!$B$8</f>
        <v>0</v>
      </c>
      <c r="AA974" s="70">
        <f>'Report Details'!$B$9</f>
        <v>0</v>
      </c>
      <c r="AB974" s="70">
        <f>'Report Details'!$B$10</f>
        <v>0</v>
      </c>
      <c r="AC97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74" s="70">
        <f>'Report Details'!$B$11</f>
        <v>0</v>
      </c>
      <c r="AE974" s="70"/>
      <c r="AF974" s="70"/>
    </row>
    <row r="975" spans="1:32" ht="17.25" x14ac:dyDescent="0.3">
      <c r="A975" s="57"/>
      <c r="B975" s="57"/>
      <c r="C975" s="79"/>
      <c r="D975" s="71"/>
      <c r="E975" s="59"/>
      <c r="F975" s="59"/>
      <c r="G975" s="59"/>
      <c r="H975" s="60"/>
      <c r="I975" s="61"/>
      <c r="J975" s="60"/>
      <c r="K975" s="61"/>
      <c r="L975" s="139">
        <f>Inventory[[#This Row],[Sold - In-Store (Units)]]+Inventory[[#This Row],[Sold - Remotely (Units)]]</f>
        <v>0</v>
      </c>
      <c r="M975" s="141">
        <f>Inventory[[#This Row],[Sold - In-Store (Net Sales $)]]+Inventory[[#This Row],[Sold - Remotely (Net Sales $)]]</f>
        <v>0</v>
      </c>
      <c r="N975" s="60"/>
      <c r="O975" s="60"/>
      <c r="P975" s="60"/>
      <c r="Q975" s="60"/>
      <c r="R975" s="62"/>
      <c r="S975" s="63"/>
      <c r="T97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75" s="65"/>
      <c r="V975" s="66">
        <f>Inventory[[#This Row],[Net Weight/Unit]]*Inventory[[#This Row],[Closing Balance (Units)]]</f>
        <v>0</v>
      </c>
      <c r="W975" s="67">
        <f>Inventory[[#This Row],[Net Weight/Unit]]*Inventory[[#This Row],[Sold - Remotely (Units)]]</f>
        <v>0</v>
      </c>
      <c r="X975" s="67">
        <f>Inventory[[#This Row],[Net Weight/Unit]]*Inventory[[#This Row],[Sold - In-Store (Units)]]</f>
        <v>0</v>
      </c>
      <c r="Y975" s="67">
        <f>Inventory[[#This Row],[Net Weight/Unit]]*Inventory[[#This Row],[Sold - Total (Units)]]</f>
        <v>0</v>
      </c>
      <c r="Z975" s="70">
        <f>'Report Details'!$B$8</f>
        <v>0</v>
      </c>
      <c r="AA975" s="70">
        <f>'Report Details'!$B$9</f>
        <v>0</v>
      </c>
      <c r="AB975" s="70">
        <f>'Report Details'!$B$10</f>
        <v>0</v>
      </c>
      <c r="AC97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75" s="70">
        <f>'Report Details'!$B$11</f>
        <v>0</v>
      </c>
      <c r="AE975" s="70"/>
      <c r="AF975" s="70"/>
    </row>
    <row r="976" spans="1:32" ht="17.25" x14ac:dyDescent="0.3">
      <c r="A976" s="57"/>
      <c r="B976" s="57"/>
      <c r="C976" s="79"/>
      <c r="D976" s="71"/>
      <c r="E976" s="59"/>
      <c r="F976" s="59"/>
      <c r="G976" s="59"/>
      <c r="H976" s="60"/>
      <c r="I976" s="61"/>
      <c r="J976" s="60"/>
      <c r="K976" s="61"/>
      <c r="L976" s="139">
        <f>Inventory[[#This Row],[Sold - In-Store (Units)]]+Inventory[[#This Row],[Sold - Remotely (Units)]]</f>
        <v>0</v>
      </c>
      <c r="M976" s="141">
        <f>Inventory[[#This Row],[Sold - In-Store (Net Sales $)]]+Inventory[[#This Row],[Sold - Remotely (Net Sales $)]]</f>
        <v>0</v>
      </c>
      <c r="N976" s="60"/>
      <c r="O976" s="60"/>
      <c r="P976" s="60"/>
      <c r="Q976" s="60"/>
      <c r="R976" s="62"/>
      <c r="S976" s="63"/>
      <c r="T97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76" s="65"/>
      <c r="V976" s="66">
        <f>Inventory[[#This Row],[Net Weight/Unit]]*Inventory[[#This Row],[Closing Balance (Units)]]</f>
        <v>0</v>
      </c>
      <c r="W976" s="67">
        <f>Inventory[[#This Row],[Net Weight/Unit]]*Inventory[[#This Row],[Sold - Remotely (Units)]]</f>
        <v>0</v>
      </c>
      <c r="X976" s="67">
        <f>Inventory[[#This Row],[Net Weight/Unit]]*Inventory[[#This Row],[Sold - In-Store (Units)]]</f>
        <v>0</v>
      </c>
      <c r="Y976" s="67">
        <f>Inventory[[#This Row],[Net Weight/Unit]]*Inventory[[#This Row],[Sold - Total (Units)]]</f>
        <v>0</v>
      </c>
      <c r="Z976" s="70">
        <f>'Report Details'!$B$8</f>
        <v>0</v>
      </c>
      <c r="AA976" s="70">
        <f>'Report Details'!$B$9</f>
        <v>0</v>
      </c>
      <c r="AB976" s="70">
        <f>'Report Details'!$B$10</f>
        <v>0</v>
      </c>
      <c r="AC97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76" s="70">
        <f>'Report Details'!$B$11</f>
        <v>0</v>
      </c>
      <c r="AE976" s="70"/>
      <c r="AF976" s="70"/>
    </row>
    <row r="977" spans="1:32" ht="17.25" x14ac:dyDescent="0.3">
      <c r="A977" s="57"/>
      <c r="B977" s="57"/>
      <c r="C977" s="79"/>
      <c r="D977" s="71"/>
      <c r="E977" s="59"/>
      <c r="F977" s="59"/>
      <c r="G977" s="59"/>
      <c r="H977" s="60"/>
      <c r="I977" s="61"/>
      <c r="J977" s="60"/>
      <c r="K977" s="61"/>
      <c r="L977" s="139">
        <f>Inventory[[#This Row],[Sold - In-Store (Units)]]+Inventory[[#This Row],[Sold - Remotely (Units)]]</f>
        <v>0</v>
      </c>
      <c r="M977" s="141">
        <f>Inventory[[#This Row],[Sold - In-Store (Net Sales $)]]+Inventory[[#This Row],[Sold - Remotely (Net Sales $)]]</f>
        <v>0</v>
      </c>
      <c r="N977" s="60"/>
      <c r="O977" s="60"/>
      <c r="P977" s="60"/>
      <c r="Q977" s="60"/>
      <c r="R977" s="62"/>
      <c r="S977" s="63"/>
      <c r="T97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77" s="65"/>
      <c r="V977" s="66">
        <f>Inventory[[#This Row],[Net Weight/Unit]]*Inventory[[#This Row],[Closing Balance (Units)]]</f>
        <v>0</v>
      </c>
      <c r="W977" s="67">
        <f>Inventory[[#This Row],[Net Weight/Unit]]*Inventory[[#This Row],[Sold - Remotely (Units)]]</f>
        <v>0</v>
      </c>
      <c r="X977" s="67">
        <f>Inventory[[#This Row],[Net Weight/Unit]]*Inventory[[#This Row],[Sold - In-Store (Units)]]</f>
        <v>0</v>
      </c>
      <c r="Y977" s="67">
        <f>Inventory[[#This Row],[Net Weight/Unit]]*Inventory[[#This Row],[Sold - Total (Units)]]</f>
        <v>0</v>
      </c>
      <c r="Z977" s="70">
        <f>'Report Details'!$B$8</f>
        <v>0</v>
      </c>
      <c r="AA977" s="70">
        <f>'Report Details'!$B$9</f>
        <v>0</v>
      </c>
      <c r="AB977" s="70">
        <f>'Report Details'!$B$10</f>
        <v>0</v>
      </c>
      <c r="AC97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77" s="70">
        <f>'Report Details'!$B$11</f>
        <v>0</v>
      </c>
      <c r="AE977" s="70"/>
      <c r="AF977" s="70"/>
    </row>
    <row r="978" spans="1:32" ht="17.25" x14ac:dyDescent="0.3">
      <c r="A978" s="57"/>
      <c r="B978" s="57"/>
      <c r="C978" s="79"/>
      <c r="D978" s="71"/>
      <c r="E978" s="59"/>
      <c r="F978" s="59"/>
      <c r="G978" s="59"/>
      <c r="H978" s="60"/>
      <c r="I978" s="61"/>
      <c r="J978" s="60"/>
      <c r="K978" s="61"/>
      <c r="L978" s="139">
        <f>Inventory[[#This Row],[Sold - In-Store (Units)]]+Inventory[[#This Row],[Sold - Remotely (Units)]]</f>
        <v>0</v>
      </c>
      <c r="M978" s="141">
        <f>Inventory[[#This Row],[Sold - In-Store (Net Sales $)]]+Inventory[[#This Row],[Sold - Remotely (Net Sales $)]]</f>
        <v>0</v>
      </c>
      <c r="N978" s="60"/>
      <c r="O978" s="60"/>
      <c r="P978" s="60"/>
      <c r="Q978" s="60"/>
      <c r="R978" s="62"/>
      <c r="S978" s="63"/>
      <c r="T97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78" s="65"/>
      <c r="V978" s="66">
        <f>Inventory[[#This Row],[Net Weight/Unit]]*Inventory[[#This Row],[Closing Balance (Units)]]</f>
        <v>0</v>
      </c>
      <c r="W978" s="67">
        <f>Inventory[[#This Row],[Net Weight/Unit]]*Inventory[[#This Row],[Sold - Remotely (Units)]]</f>
        <v>0</v>
      </c>
      <c r="X978" s="67">
        <f>Inventory[[#This Row],[Net Weight/Unit]]*Inventory[[#This Row],[Sold - In-Store (Units)]]</f>
        <v>0</v>
      </c>
      <c r="Y978" s="67">
        <f>Inventory[[#This Row],[Net Weight/Unit]]*Inventory[[#This Row],[Sold - Total (Units)]]</f>
        <v>0</v>
      </c>
      <c r="Z978" s="70">
        <f>'Report Details'!$B$8</f>
        <v>0</v>
      </c>
      <c r="AA978" s="70">
        <f>'Report Details'!$B$9</f>
        <v>0</v>
      </c>
      <c r="AB978" s="70">
        <f>'Report Details'!$B$10</f>
        <v>0</v>
      </c>
      <c r="AC97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78" s="70">
        <f>'Report Details'!$B$11</f>
        <v>0</v>
      </c>
      <c r="AE978" s="70"/>
      <c r="AF978" s="70"/>
    </row>
    <row r="979" spans="1:32" ht="17.25" x14ac:dyDescent="0.3">
      <c r="A979" s="57"/>
      <c r="B979" s="57"/>
      <c r="C979" s="79"/>
      <c r="D979" s="71"/>
      <c r="E979" s="59"/>
      <c r="F979" s="59"/>
      <c r="G979" s="59"/>
      <c r="H979" s="60"/>
      <c r="I979" s="61"/>
      <c r="J979" s="60"/>
      <c r="K979" s="61"/>
      <c r="L979" s="139">
        <f>Inventory[[#This Row],[Sold - In-Store (Units)]]+Inventory[[#This Row],[Sold - Remotely (Units)]]</f>
        <v>0</v>
      </c>
      <c r="M979" s="141">
        <f>Inventory[[#This Row],[Sold - In-Store (Net Sales $)]]+Inventory[[#This Row],[Sold - Remotely (Net Sales $)]]</f>
        <v>0</v>
      </c>
      <c r="N979" s="60"/>
      <c r="O979" s="60"/>
      <c r="P979" s="60"/>
      <c r="Q979" s="60"/>
      <c r="R979" s="62"/>
      <c r="S979" s="63"/>
      <c r="T97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79" s="65"/>
      <c r="V979" s="66">
        <f>Inventory[[#This Row],[Net Weight/Unit]]*Inventory[[#This Row],[Closing Balance (Units)]]</f>
        <v>0</v>
      </c>
      <c r="W979" s="67">
        <f>Inventory[[#This Row],[Net Weight/Unit]]*Inventory[[#This Row],[Sold - Remotely (Units)]]</f>
        <v>0</v>
      </c>
      <c r="X979" s="67">
        <f>Inventory[[#This Row],[Net Weight/Unit]]*Inventory[[#This Row],[Sold - In-Store (Units)]]</f>
        <v>0</v>
      </c>
      <c r="Y979" s="67">
        <f>Inventory[[#This Row],[Net Weight/Unit]]*Inventory[[#This Row],[Sold - Total (Units)]]</f>
        <v>0</v>
      </c>
      <c r="Z979" s="70">
        <f>'Report Details'!$B$8</f>
        <v>0</v>
      </c>
      <c r="AA979" s="70">
        <f>'Report Details'!$B$9</f>
        <v>0</v>
      </c>
      <c r="AB979" s="70">
        <f>'Report Details'!$B$10</f>
        <v>0</v>
      </c>
      <c r="AC97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79" s="70">
        <f>'Report Details'!$B$11</f>
        <v>0</v>
      </c>
      <c r="AE979" s="70"/>
      <c r="AF979" s="70"/>
    </row>
    <row r="980" spans="1:32" ht="17.25" x14ac:dyDescent="0.3">
      <c r="A980" s="57"/>
      <c r="B980" s="57"/>
      <c r="C980" s="79"/>
      <c r="D980" s="71"/>
      <c r="E980" s="59"/>
      <c r="F980" s="59"/>
      <c r="G980" s="59"/>
      <c r="H980" s="60"/>
      <c r="I980" s="61"/>
      <c r="J980" s="60"/>
      <c r="K980" s="61"/>
      <c r="L980" s="139">
        <f>Inventory[[#This Row],[Sold - In-Store (Units)]]+Inventory[[#This Row],[Sold - Remotely (Units)]]</f>
        <v>0</v>
      </c>
      <c r="M980" s="141">
        <f>Inventory[[#This Row],[Sold - In-Store (Net Sales $)]]+Inventory[[#This Row],[Sold - Remotely (Net Sales $)]]</f>
        <v>0</v>
      </c>
      <c r="N980" s="60"/>
      <c r="O980" s="60"/>
      <c r="P980" s="60"/>
      <c r="Q980" s="60"/>
      <c r="R980" s="62"/>
      <c r="S980" s="63"/>
      <c r="T98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80" s="65"/>
      <c r="V980" s="66">
        <f>Inventory[[#This Row],[Net Weight/Unit]]*Inventory[[#This Row],[Closing Balance (Units)]]</f>
        <v>0</v>
      </c>
      <c r="W980" s="67">
        <f>Inventory[[#This Row],[Net Weight/Unit]]*Inventory[[#This Row],[Sold - Remotely (Units)]]</f>
        <v>0</v>
      </c>
      <c r="X980" s="67">
        <f>Inventory[[#This Row],[Net Weight/Unit]]*Inventory[[#This Row],[Sold - In-Store (Units)]]</f>
        <v>0</v>
      </c>
      <c r="Y980" s="67">
        <f>Inventory[[#This Row],[Net Weight/Unit]]*Inventory[[#This Row],[Sold - Total (Units)]]</f>
        <v>0</v>
      </c>
      <c r="Z980" s="70">
        <f>'Report Details'!$B$8</f>
        <v>0</v>
      </c>
      <c r="AA980" s="70">
        <f>'Report Details'!$B$9</f>
        <v>0</v>
      </c>
      <c r="AB980" s="70">
        <f>'Report Details'!$B$10</f>
        <v>0</v>
      </c>
      <c r="AC98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80" s="70">
        <f>'Report Details'!$B$11</f>
        <v>0</v>
      </c>
      <c r="AE980" s="70"/>
      <c r="AF980" s="70"/>
    </row>
    <row r="981" spans="1:32" ht="17.25" x14ac:dyDescent="0.3">
      <c r="A981" s="57"/>
      <c r="B981" s="57"/>
      <c r="C981" s="79"/>
      <c r="D981" s="71"/>
      <c r="E981" s="59"/>
      <c r="F981" s="59"/>
      <c r="G981" s="59"/>
      <c r="H981" s="60"/>
      <c r="I981" s="61"/>
      <c r="J981" s="60"/>
      <c r="K981" s="61"/>
      <c r="L981" s="139">
        <f>Inventory[[#This Row],[Sold - In-Store (Units)]]+Inventory[[#This Row],[Sold - Remotely (Units)]]</f>
        <v>0</v>
      </c>
      <c r="M981" s="141">
        <f>Inventory[[#This Row],[Sold - In-Store (Net Sales $)]]+Inventory[[#This Row],[Sold - Remotely (Net Sales $)]]</f>
        <v>0</v>
      </c>
      <c r="N981" s="60"/>
      <c r="O981" s="60"/>
      <c r="P981" s="60"/>
      <c r="Q981" s="60"/>
      <c r="R981" s="62"/>
      <c r="S981" s="63"/>
      <c r="T98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81" s="65"/>
      <c r="V981" s="66">
        <f>Inventory[[#This Row],[Net Weight/Unit]]*Inventory[[#This Row],[Closing Balance (Units)]]</f>
        <v>0</v>
      </c>
      <c r="W981" s="67">
        <f>Inventory[[#This Row],[Net Weight/Unit]]*Inventory[[#This Row],[Sold - Remotely (Units)]]</f>
        <v>0</v>
      </c>
      <c r="X981" s="67">
        <f>Inventory[[#This Row],[Net Weight/Unit]]*Inventory[[#This Row],[Sold - In-Store (Units)]]</f>
        <v>0</v>
      </c>
      <c r="Y981" s="67">
        <f>Inventory[[#This Row],[Net Weight/Unit]]*Inventory[[#This Row],[Sold - Total (Units)]]</f>
        <v>0</v>
      </c>
      <c r="Z981" s="70">
        <f>'Report Details'!$B$8</f>
        <v>0</v>
      </c>
      <c r="AA981" s="70">
        <f>'Report Details'!$B$9</f>
        <v>0</v>
      </c>
      <c r="AB981" s="70">
        <f>'Report Details'!$B$10</f>
        <v>0</v>
      </c>
      <c r="AC98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81" s="70">
        <f>'Report Details'!$B$11</f>
        <v>0</v>
      </c>
      <c r="AE981" s="70"/>
      <c r="AF981" s="70"/>
    </row>
    <row r="982" spans="1:32" ht="17.25" x14ac:dyDescent="0.3">
      <c r="A982" s="57"/>
      <c r="B982" s="57"/>
      <c r="C982" s="79"/>
      <c r="D982" s="71"/>
      <c r="E982" s="59"/>
      <c r="F982" s="59"/>
      <c r="G982" s="59"/>
      <c r="H982" s="60"/>
      <c r="I982" s="61"/>
      <c r="J982" s="60"/>
      <c r="K982" s="61"/>
      <c r="L982" s="139">
        <f>Inventory[[#This Row],[Sold - In-Store (Units)]]+Inventory[[#This Row],[Sold - Remotely (Units)]]</f>
        <v>0</v>
      </c>
      <c r="M982" s="141">
        <f>Inventory[[#This Row],[Sold - In-Store (Net Sales $)]]+Inventory[[#This Row],[Sold - Remotely (Net Sales $)]]</f>
        <v>0</v>
      </c>
      <c r="N982" s="60"/>
      <c r="O982" s="60"/>
      <c r="P982" s="60"/>
      <c r="Q982" s="60"/>
      <c r="R982" s="62"/>
      <c r="S982" s="63"/>
      <c r="T98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82" s="65"/>
      <c r="V982" s="66">
        <f>Inventory[[#This Row],[Net Weight/Unit]]*Inventory[[#This Row],[Closing Balance (Units)]]</f>
        <v>0</v>
      </c>
      <c r="W982" s="67">
        <f>Inventory[[#This Row],[Net Weight/Unit]]*Inventory[[#This Row],[Sold - Remotely (Units)]]</f>
        <v>0</v>
      </c>
      <c r="X982" s="67">
        <f>Inventory[[#This Row],[Net Weight/Unit]]*Inventory[[#This Row],[Sold - In-Store (Units)]]</f>
        <v>0</v>
      </c>
      <c r="Y982" s="67">
        <f>Inventory[[#This Row],[Net Weight/Unit]]*Inventory[[#This Row],[Sold - Total (Units)]]</f>
        <v>0</v>
      </c>
      <c r="Z982" s="70">
        <f>'Report Details'!$B$8</f>
        <v>0</v>
      </c>
      <c r="AA982" s="70">
        <f>'Report Details'!$B$9</f>
        <v>0</v>
      </c>
      <c r="AB982" s="70">
        <f>'Report Details'!$B$10</f>
        <v>0</v>
      </c>
      <c r="AC98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82" s="70">
        <f>'Report Details'!$B$11</f>
        <v>0</v>
      </c>
      <c r="AE982" s="70"/>
      <c r="AF982" s="70"/>
    </row>
    <row r="983" spans="1:32" ht="17.25" x14ac:dyDescent="0.3">
      <c r="A983" s="57"/>
      <c r="B983" s="57"/>
      <c r="C983" s="79"/>
      <c r="D983" s="71"/>
      <c r="E983" s="59"/>
      <c r="F983" s="59"/>
      <c r="G983" s="59"/>
      <c r="H983" s="60"/>
      <c r="I983" s="61"/>
      <c r="J983" s="60"/>
      <c r="K983" s="61"/>
      <c r="L983" s="139">
        <f>Inventory[[#This Row],[Sold - In-Store (Units)]]+Inventory[[#This Row],[Sold - Remotely (Units)]]</f>
        <v>0</v>
      </c>
      <c r="M983" s="141">
        <f>Inventory[[#This Row],[Sold - In-Store (Net Sales $)]]+Inventory[[#This Row],[Sold - Remotely (Net Sales $)]]</f>
        <v>0</v>
      </c>
      <c r="N983" s="60"/>
      <c r="O983" s="60"/>
      <c r="P983" s="60"/>
      <c r="Q983" s="60"/>
      <c r="R983" s="62"/>
      <c r="S983" s="63"/>
      <c r="T98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83" s="65"/>
      <c r="V983" s="66">
        <f>Inventory[[#This Row],[Net Weight/Unit]]*Inventory[[#This Row],[Closing Balance (Units)]]</f>
        <v>0</v>
      </c>
      <c r="W983" s="67">
        <f>Inventory[[#This Row],[Net Weight/Unit]]*Inventory[[#This Row],[Sold - Remotely (Units)]]</f>
        <v>0</v>
      </c>
      <c r="X983" s="67">
        <f>Inventory[[#This Row],[Net Weight/Unit]]*Inventory[[#This Row],[Sold - In-Store (Units)]]</f>
        <v>0</v>
      </c>
      <c r="Y983" s="67">
        <f>Inventory[[#This Row],[Net Weight/Unit]]*Inventory[[#This Row],[Sold - Total (Units)]]</f>
        <v>0</v>
      </c>
      <c r="Z983" s="70">
        <f>'Report Details'!$B$8</f>
        <v>0</v>
      </c>
      <c r="AA983" s="70">
        <f>'Report Details'!$B$9</f>
        <v>0</v>
      </c>
      <c r="AB983" s="70">
        <f>'Report Details'!$B$10</f>
        <v>0</v>
      </c>
      <c r="AC98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83" s="70">
        <f>'Report Details'!$B$11</f>
        <v>0</v>
      </c>
      <c r="AE983" s="70"/>
      <c r="AF983" s="70"/>
    </row>
    <row r="984" spans="1:32" ht="17.25" x14ac:dyDescent="0.3">
      <c r="A984" s="57"/>
      <c r="B984" s="57"/>
      <c r="C984" s="79"/>
      <c r="D984" s="71"/>
      <c r="E984" s="59"/>
      <c r="F984" s="59"/>
      <c r="G984" s="59"/>
      <c r="H984" s="60"/>
      <c r="I984" s="61"/>
      <c r="J984" s="60"/>
      <c r="K984" s="61"/>
      <c r="L984" s="139">
        <f>Inventory[[#This Row],[Sold - In-Store (Units)]]+Inventory[[#This Row],[Sold - Remotely (Units)]]</f>
        <v>0</v>
      </c>
      <c r="M984" s="141">
        <f>Inventory[[#This Row],[Sold - In-Store (Net Sales $)]]+Inventory[[#This Row],[Sold - Remotely (Net Sales $)]]</f>
        <v>0</v>
      </c>
      <c r="N984" s="60"/>
      <c r="O984" s="60"/>
      <c r="P984" s="60"/>
      <c r="Q984" s="60"/>
      <c r="R984" s="62"/>
      <c r="S984" s="63"/>
      <c r="T98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84" s="65"/>
      <c r="V984" s="66">
        <f>Inventory[[#This Row],[Net Weight/Unit]]*Inventory[[#This Row],[Closing Balance (Units)]]</f>
        <v>0</v>
      </c>
      <c r="W984" s="67">
        <f>Inventory[[#This Row],[Net Weight/Unit]]*Inventory[[#This Row],[Sold - Remotely (Units)]]</f>
        <v>0</v>
      </c>
      <c r="X984" s="67">
        <f>Inventory[[#This Row],[Net Weight/Unit]]*Inventory[[#This Row],[Sold - In-Store (Units)]]</f>
        <v>0</v>
      </c>
      <c r="Y984" s="67">
        <f>Inventory[[#This Row],[Net Weight/Unit]]*Inventory[[#This Row],[Sold - Total (Units)]]</f>
        <v>0</v>
      </c>
      <c r="Z984" s="70">
        <f>'Report Details'!$B$8</f>
        <v>0</v>
      </c>
      <c r="AA984" s="70">
        <f>'Report Details'!$B$9</f>
        <v>0</v>
      </c>
      <c r="AB984" s="70">
        <f>'Report Details'!$B$10</f>
        <v>0</v>
      </c>
      <c r="AC98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84" s="70">
        <f>'Report Details'!$B$11</f>
        <v>0</v>
      </c>
      <c r="AE984" s="70"/>
      <c r="AF984" s="70"/>
    </row>
    <row r="985" spans="1:32" ht="17.25" x14ac:dyDescent="0.3">
      <c r="A985" s="57"/>
      <c r="B985" s="57"/>
      <c r="C985" s="79"/>
      <c r="D985" s="71"/>
      <c r="E985" s="59"/>
      <c r="F985" s="59"/>
      <c r="G985" s="59"/>
      <c r="H985" s="60"/>
      <c r="I985" s="61"/>
      <c r="J985" s="60"/>
      <c r="K985" s="61"/>
      <c r="L985" s="139">
        <f>Inventory[[#This Row],[Sold - In-Store (Units)]]+Inventory[[#This Row],[Sold - Remotely (Units)]]</f>
        <v>0</v>
      </c>
      <c r="M985" s="141">
        <f>Inventory[[#This Row],[Sold - In-Store (Net Sales $)]]+Inventory[[#This Row],[Sold - Remotely (Net Sales $)]]</f>
        <v>0</v>
      </c>
      <c r="N985" s="60"/>
      <c r="O985" s="60"/>
      <c r="P985" s="60"/>
      <c r="Q985" s="60"/>
      <c r="R985" s="62"/>
      <c r="S985" s="63"/>
      <c r="T98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85" s="65"/>
      <c r="V985" s="66">
        <f>Inventory[[#This Row],[Net Weight/Unit]]*Inventory[[#This Row],[Closing Balance (Units)]]</f>
        <v>0</v>
      </c>
      <c r="W985" s="67">
        <f>Inventory[[#This Row],[Net Weight/Unit]]*Inventory[[#This Row],[Sold - Remotely (Units)]]</f>
        <v>0</v>
      </c>
      <c r="X985" s="67">
        <f>Inventory[[#This Row],[Net Weight/Unit]]*Inventory[[#This Row],[Sold - In-Store (Units)]]</f>
        <v>0</v>
      </c>
      <c r="Y985" s="67">
        <f>Inventory[[#This Row],[Net Weight/Unit]]*Inventory[[#This Row],[Sold - Total (Units)]]</f>
        <v>0</v>
      </c>
      <c r="Z985" s="70">
        <f>'Report Details'!$B$8</f>
        <v>0</v>
      </c>
      <c r="AA985" s="70">
        <f>'Report Details'!$B$9</f>
        <v>0</v>
      </c>
      <c r="AB985" s="70">
        <f>'Report Details'!$B$10</f>
        <v>0</v>
      </c>
      <c r="AC98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85" s="70">
        <f>'Report Details'!$B$11</f>
        <v>0</v>
      </c>
      <c r="AE985" s="70"/>
      <c r="AF985" s="70"/>
    </row>
    <row r="986" spans="1:32" ht="17.25" x14ac:dyDescent="0.3">
      <c r="A986" s="57"/>
      <c r="B986" s="57"/>
      <c r="C986" s="79"/>
      <c r="D986" s="71"/>
      <c r="E986" s="59"/>
      <c r="F986" s="59"/>
      <c r="G986" s="59"/>
      <c r="H986" s="60"/>
      <c r="I986" s="61"/>
      <c r="J986" s="60"/>
      <c r="K986" s="61"/>
      <c r="L986" s="139">
        <f>Inventory[[#This Row],[Sold - In-Store (Units)]]+Inventory[[#This Row],[Sold - Remotely (Units)]]</f>
        <v>0</v>
      </c>
      <c r="M986" s="141">
        <f>Inventory[[#This Row],[Sold - In-Store (Net Sales $)]]+Inventory[[#This Row],[Sold - Remotely (Net Sales $)]]</f>
        <v>0</v>
      </c>
      <c r="N986" s="60"/>
      <c r="O986" s="60"/>
      <c r="P986" s="60"/>
      <c r="Q986" s="60"/>
      <c r="R986" s="62"/>
      <c r="S986" s="63"/>
      <c r="T98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86" s="65"/>
      <c r="V986" s="66">
        <f>Inventory[[#This Row],[Net Weight/Unit]]*Inventory[[#This Row],[Closing Balance (Units)]]</f>
        <v>0</v>
      </c>
      <c r="W986" s="67">
        <f>Inventory[[#This Row],[Net Weight/Unit]]*Inventory[[#This Row],[Sold - Remotely (Units)]]</f>
        <v>0</v>
      </c>
      <c r="X986" s="67">
        <f>Inventory[[#This Row],[Net Weight/Unit]]*Inventory[[#This Row],[Sold - In-Store (Units)]]</f>
        <v>0</v>
      </c>
      <c r="Y986" s="67">
        <f>Inventory[[#This Row],[Net Weight/Unit]]*Inventory[[#This Row],[Sold - Total (Units)]]</f>
        <v>0</v>
      </c>
      <c r="Z986" s="70">
        <f>'Report Details'!$B$8</f>
        <v>0</v>
      </c>
      <c r="AA986" s="70">
        <f>'Report Details'!$B$9</f>
        <v>0</v>
      </c>
      <c r="AB986" s="70">
        <f>'Report Details'!$B$10</f>
        <v>0</v>
      </c>
      <c r="AC98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86" s="70">
        <f>'Report Details'!$B$11</f>
        <v>0</v>
      </c>
      <c r="AE986" s="70"/>
      <c r="AF986" s="70"/>
    </row>
    <row r="987" spans="1:32" ht="17.25" x14ac:dyDescent="0.3">
      <c r="A987" s="57"/>
      <c r="B987" s="57"/>
      <c r="C987" s="79"/>
      <c r="D987" s="71"/>
      <c r="E987" s="59"/>
      <c r="F987" s="59"/>
      <c r="G987" s="59"/>
      <c r="H987" s="60"/>
      <c r="I987" s="61"/>
      <c r="J987" s="60"/>
      <c r="K987" s="61"/>
      <c r="L987" s="139">
        <f>Inventory[[#This Row],[Sold - In-Store (Units)]]+Inventory[[#This Row],[Sold - Remotely (Units)]]</f>
        <v>0</v>
      </c>
      <c r="M987" s="141">
        <f>Inventory[[#This Row],[Sold - In-Store (Net Sales $)]]+Inventory[[#This Row],[Sold - Remotely (Net Sales $)]]</f>
        <v>0</v>
      </c>
      <c r="N987" s="60"/>
      <c r="O987" s="60"/>
      <c r="P987" s="60"/>
      <c r="Q987" s="60"/>
      <c r="R987" s="62"/>
      <c r="S987" s="63"/>
      <c r="T98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87" s="65"/>
      <c r="V987" s="66">
        <f>Inventory[[#This Row],[Net Weight/Unit]]*Inventory[[#This Row],[Closing Balance (Units)]]</f>
        <v>0</v>
      </c>
      <c r="W987" s="67">
        <f>Inventory[[#This Row],[Net Weight/Unit]]*Inventory[[#This Row],[Sold - Remotely (Units)]]</f>
        <v>0</v>
      </c>
      <c r="X987" s="67">
        <f>Inventory[[#This Row],[Net Weight/Unit]]*Inventory[[#This Row],[Sold - In-Store (Units)]]</f>
        <v>0</v>
      </c>
      <c r="Y987" s="67">
        <f>Inventory[[#This Row],[Net Weight/Unit]]*Inventory[[#This Row],[Sold - Total (Units)]]</f>
        <v>0</v>
      </c>
      <c r="Z987" s="70">
        <f>'Report Details'!$B$8</f>
        <v>0</v>
      </c>
      <c r="AA987" s="70">
        <f>'Report Details'!$B$9</f>
        <v>0</v>
      </c>
      <c r="AB987" s="70">
        <f>'Report Details'!$B$10</f>
        <v>0</v>
      </c>
      <c r="AC98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87" s="70">
        <f>'Report Details'!$B$11</f>
        <v>0</v>
      </c>
      <c r="AE987" s="70"/>
      <c r="AF987" s="70"/>
    </row>
    <row r="988" spans="1:32" ht="17.25" x14ac:dyDescent="0.3">
      <c r="A988" s="57"/>
      <c r="B988" s="57"/>
      <c r="C988" s="79"/>
      <c r="D988" s="71"/>
      <c r="E988" s="59"/>
      <c r="F988" s="59"/>
      <c r="G988" s="59"/>
      <c r="H988" s="60"/>
      <c r="I988" s="61"/>
      <c r="J988" s="60"/>
      <c r="K988" s="61"/>
      <c r="L988" s="139">
        <f>Inventory[[#This Row],[Sold - In-Store (Units)]]+Inventory[[#This Row],[Sold - Remotely (Units)]]</f>
        <v>0</v>
      </c>
      <c r="M988" s="141">
        <f>Inventory[[#This Row],[Sold - In-Store (Net Sales $)]]+Inventory[[#This Row],[Sold - Remotely (Net Sales $)]]</f>
        <v>0</v>
      </c>
      <c r="N988" s="60"/>
      <c r="O988" s="60"/>
      <c r="P988" s="60"/>
      <c r="Q988" s="60"/>
      <c r="R988" s="62"/>
      <c r="S988" s="63"/>
      <c r="T98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88" s="65"/>
      <c r="V988" s="66">
        <f>Inventory[[#This Row],[Net Weight/Unit]]*Inventory[[#This Row],[Closing Balance (Units)]]</f>
        <v>0</v>
      </c>
      <c r="W988" s="67">
        <f>Inventory[[#This Row],[Net Weight/Unit]]*Inventory[[#This Row],[Sold - Remotely (Units)]]</f>
        <v>0</v>
      </c>
      <c r="X988" s="67">
        <f>Inventory[[#This Row],[Net Weight/Unit]]*Inventory[[#This Row],[Sold - In-Store (Units)]]</f>
        <v>0</v>
      </c>
      <c r="Y988" s="67">
        <f>Inventory[[#This Row],[Net Weight/Unit]]*Inventory[[#This Row],[Sold - Total (Units)]]</f>
        <v>0</v>
      </c>
      <c r="Z988" s="70">
        <f>'Report Details'!$B$8</f>
        <v>0</v>
      </c>
      <c r="AA988" s="70">
        <f>'Report Details'!$B$9</f>
        <v>0</v>
      </c>
      <c r="AB988" s="70">
        <f>'Report Details'!$B$10</f>
        <v>0</v>
      </c>
      <c r="AC98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88" s="70">
        <f>'Report Details'!$B$11</f>
        <v>0</v>
      </c>
      <c r="AE988" s="70"/>
      <c r="AF988" s="70"/>
    </row>
    <row r="989" spans="1:32" ht="17.25" x14ac:dyDescent="0.3">
      <c r="A989" s="57"/>
      <c r="B989" s="57"/>
      <c r="C989" s="79"/>
      <c r="D989" s="71"/>
      <c r="E989" s="59"/>
      <c r="F989" s="59"/>
      <c r="G989" s="59"/>
      <c r="H989" s="60"/>
      <c r="I989" s="61"/>
      <c r="J989" s="60"/>
      <c r="K989" s="61"/>
      <c r="L989" s="139">
        <f>Inventory[[#This Row],[Sold - In-Store (Units)]]+Inventory[[#This Row],[Sold - Remotely (Units)]]</f>
        <v>0</v>
      </c>
      <c r="M989" s="141">
        <f>Inventory[[#This Row],[Sold - In-Store (Net Sales $)]]+Inventory[[#This Row],[Sold - Remotely (Net Sales $)]]</f>
        <v>0</v>
      </c>
      <c r="N989" s="60"/>
      <c r="O989" s="60"/>
      <c r="P989" s="60"/>
      <c r="Q989" s="60"/>
      <c r="R989" s="62"/>
      <c r="S989" s="63"/>
      <c r="T98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89" s="65"/>
      <c r="V989" s="66">
        <f>Inventory[[#This Row],[Net Weight/Unit]]*Inventory[[#This Row],[Closing Balance (Units)]]</f>
        <v>0</v>
      </c>
      <c r="W989" s="67">
        <f>Inventory[[#This Row],[Net Weight/Unit]]*Inventory[[#This Row],[Sold - Remotely (Units)]]</f>
        <v>0</v>
      </c>
      <c r="X989" s="67">
        <f>Inventory[[#This Row],[Net Weight/Unit]]*Inventory[[#This Row],[Sold - In-Store (Units)]]</f>
        <v>0</v>
      </c>
      <c r="Y989" s="67">
        <f>Inventory[[#This Row],[Net Weight/Unit]]*Inventory[[#This Row],[Sold - Total (Units)]]</f>
        <v>0</v>
      </c>
      <c r="Z989" s="70">
        <f>'Report Details'!$B$8</f>
        <v>0</v>
      </c>
      <c r="AA989" s="70">
        <f>'Report Details'!$B$9</f>
        <v>0</v>
      </c>
      <c r="AB989" s="70">
        <f>'Report Details'!$B$10</f>
        <v>0</v>
      </c>
      <c r="AC98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89" s="70">
        <f>'Report Details'!$B$11</f>
        <v>0</v>
      </c>
      <c r="AE989" s="70"/>
      <c r="AF989" s="70"/>
    </row>
    <row r="990" spans="1:32" ht="17.25" x14ac:dyDescent="0.3">
      <c r="A990" s="57"/>
      <c r="B990" s="57"/>
      <c r="C990" s="79"/>
      <c r="D990" s="71"/>
      <c r="E990" s="59"/>
      <c r="F990" s="59"/>
      <c r="G990" s="59"/>
      <c r="H990" s="60"/>
      <c r="I990" s="61"/>
      <c r="J990" s="60"/>
      <c r="K990" s="61"/>
      <c r="L990" s="139">
        <f>Inventory[[#This Row],[Sold - In-Store (Units)]]+Inventory[[#This Row],[Sold - Remotely (Units)]]</f>
        <v>0</v>
      </c>
      <c r="M990" s="141">
        <f>Inventory[[#This Row],[Sold - In-Store (Net Sales $)]]+Inventory[[#This Row],[Sold - Remotely (Net Sales $)]]</f>
        <v>0</v>
      </c>
      <c r="N990" s="60"/>
      <c r="O990" s="60"/>
      <c r="P990" s="60"/>
      <c r="Q990" s="60"/>
      <c r="R990" s="62"/>
      <c r="S990" s="63"/>
      <c r="T990"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90" s="65"/>
      <c r="V990" s="66">
        <f>Inventory[[#This Row],[Net Weight/Unit]]*Inventory[[#This Row],[Closing Balance (Units)]]</f>
        <v>0</v>
      </c>
      <c r="W990" s="67">
        <f>Inventory[[#This Row],[Net Weight/Unit]]*Inventory[[#This Row],[Sold - Remotely (Units)]]</f>
        <v>0</v>
      </c>
      <c r="X990" s="67">
        <f>Inventory[[#This Row],[Net Weight/Unit]]*Inventory[[#This Row],[Sold - In-Store (Units)]]</f>
        <v>0</v>
      </c>
      <c r="Y990" s="67">
        <f>Inventory[[#This Row],[Net Weight/Unit]]*Inventory[[#This Row],[Sold - Total (Units)]]</f>
        <v>0</v>
      </c>
      <c r="Z990" s="70">
        <f>'Report Details'!$B$8</f>
        <v>0</v>
      </c>
      <c r="AA990" s="70">
        <f>'Report Details'!$B$9</f>
        <v>0</v>
      </c>
      <c r="AB990" s="70">
        <f>'Report Details'!$B$10</f>
        <v>0</v>
      </c>
      <c r="AC99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90" s="70">
        <f>'Report Details'!$B$11</f>
        <v>0</v>
      </c>
      <c r="AE990" s="70"/>
      <c r="AF990" s="70"/>
    </row>
    <row r="991" spans="1:32" ht="17.25" x14ac:dyDescent="0.3">
      <c r="A991" s="57"/>
      <c r="B991" s="57"/>
      <c r="C991" s="79"/>
      <c r="D991" s="71"/>
      <c r="E991" s="59"/>
      <c r="F991" s="59"/>
      <c r="G991" s="59"/>
      <c r="H991" s="60"/>
      <c r="I991" s="61"/>
      <c r="J991" s="60"/>
      <c r="K991" s="61"/>
      <c r="L991" s="139">
        <f>Inventory[[#This Row],[Sold - In-Store (Units)]]+Inventory[[#This Row],[Sold - Remotely (Units)]]</f>
        <v>0</v>
      </c>
      <c r="M991" s="141">
        <f>Inventory[[#This Row],[Sold - In-Store (Net Sales $)]]+Inventory[[#This Row],[Sold - Remotely (Net Sales $)]]</f>
        <v>0</v>
      </c>
      <c r="N991" s="60"/>
      <c r="O991" s="60"/>
      <c r="P991" s="60"/>
      <c r="Q991" s="60"/>
      <c r="R991" s="62"/>
      <c r="S991" s="63"/>
      <c r="T991"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91" s="65"/>
      <c r="V991" s="66">
        <f>Inventory[[#This Row],[Net Weight/Unit]]*Inventory[[#This Row],[Closing Balance (Units)]]</f>
        <v>0</v>
      </c>
      <c r="W991" s="67">
        <f>Inventory[[#This Row],[Net Weight/Unit]]*Inventory[[#This Row],[Sold - Remotely (Units)]]</f>
        <v>0</v>
      </c>
      <c r="X991" s="67">
        <f>Inventory[[#This Row],[Net Weight/Unit]]*Inventory[[#This Row],[Sold - In-Store (Units)]]</f>
        <v>0</v>
      </c>
      <c r="Y991" s="67">
        <f>Inventory[[#This Row],[Net Weight/Unit]]*Inventory[[#This Row],[Sold - Total (Units)]]</f>
        <v>0</v>
      </c>
      <c r="Z991" s="70">
        <f>'Report Details'!$B$8</f>
        <v>0</v>
      </c>
      <c r="AA991" s="70">
        <f>'Report Details'!$B$9</f>
        <v>0</v>
      </c>
      <c r="AB991" s="70">
        <f>'Report Details'!$B$10</f>
        <v>0</v>
      </c>
      <c r="AC991"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91" s="70">
        <f>'Report Details'!$B$11</f>
        <v>0</v>
      </c>
      <c r="AE991" s="70"/>
      <c r="AF991" s="70"/>
    </row>
    <row r="992" spans="1:32" ht="17.25" x14ac:dyDescent="0.3">
      <c r="A992" s="57"/>
      <c r="B992" s="57"/>
      <c r="C992" s="79"/>
      <c r="D992" s="71"/>
      <c r="E992" s="59"/>
      <c r="F992" s="59"/>
      <c r="G992" s="59"/>
      <c r="H992" s="60"/>
      <c r="I992" s="61"/>
      <c r="J992" s="60"/>
      <c r="K992" s="61"/>
      <c r="L992" s="139">
        <f>Inventory[[#This Row],[Sold - In-Store (Units)]]+Inventory[[#This Row],[Sold - Remotely (Units)]]</f>
        <v>0</v>
      </c>
      <c r="M992" s="141">
        <f>Inventory[[#This Row],[Sold - In-Store (Net Sales $)]]+Inventory[[#This Row],[Sold - Remotely (Net Sales $)]]</f>
        <v>0</v>
      </c>
      <c r="N992" s="60"/>
      <c r="O992" s="60"/>
      <c r="P992" s="60"/>
      <c r="Q992" s="60"/>
      <c r="R992" s="62"/>
      <c r="S992" s="63"/>
      <c r="T992"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92" s="65"/>
      <c r="V992" s="66">
        <f>Inventory[[#This Row],[Net Weight/Unit]]*Inventory[[#This Row],[Closing Balance (Units)]]</f>
        <v>0</v>
      </c>
      <c r="W992" s="67">
        <f>Inventory[[#This Row],[Net Weight/Unit]]*Inventory[[#This Row],[Sold - Remotely (Units)]]</f>
        <v>0</v>
      </c>
      <c r="X992" s="67">
        <f>Inventory[[#This Row],[Net Weight/Unit]]*Inventory[[#This Row],[Sold - In-Store (Units)]]</f>
        <v>0</v>
      </c>
      <c r="Y992" s="67">
        <f>Inventory[[#This Row],[Net Weight/Unit]]*Inventory[[#This Row],[Sold - Total (Units)]]</f>
        <v>0</v>
      </c>
      <c r="Z992" s="70">
        <f>'Report Details'!$B$8</f>
        <v>0</v>
      </c>
      <c r="AA992" s="70">
        <f>'Report Details'!$B$9</f>
        <v>0</v>
      </c>
      <c r="AB992" s="70">
        <f>'Report Details'!$B$10</f>
        <v>0</v>
      </c>
      <c r="AC992"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92" s="70">
        <f>'Report Details'!$B$11</f>
        <v>0</v>
      </c>
      <c r="AE992" s="70"/>
      <c r="AF992" s="70"/>
    </row>
    <row r="993" spans="1:32" ht="17.25" x14ac:dyDescent="0.3">
      <c r="A993" s="57"/>
      <c r="B993" s="57"/>
      <c r="C993" s="79"/>
      <c r="D993" s="71"/>
      <c r="E993" s="59"/>
      <c r="F993" s="59"/>
      <c r="G993" s="59"/>
      <c r="H993" s="60"/>
      <c r="I993" s="61"/>
      <c r="J993" s="60"/>
      <c r="K993" s="61"/>
      <c r="L993" s="139">
        <f>Inventory[[#This Row],[Sold - In-Store (Units)]]+Inventory[[#This Row],[Sold - Remotely (Units)]]</f>
        <v>0</v>
      </c>
      <c r="M993" s="141">
        <f>Inventory[[#This Row],[Sold - In-Store (Net Sales $)]]+Inventory[[#This Row],[Sold - Remotely (Net Sales $)]]</f>
        <v>0</v>
      </c>
      <c r="N993" s="60"/>
      <c r="O993" s="60"/>
      <c r="P993" s="60"/>
      <c r="Q993" s="60"/>
      <c r="R993" s="62"/>
      <c r="S993" s="63"/>
      <c r="T993"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93" s="65"/>
      <c r="V993" s="66">
        <f>Inventory[[#This Row],[Net Weight/Unit]]*Inventory[[#This Row],[Closing Balance (Units)]]</f>
        <v>0</v>
      </c>
      <c r="W993" s="67">
        <f>Inventory[[#This Row],[Net Weight/Unit]]*Inventory[[#This Row],[Sold - Remotely (Units)]]</f>
        <v>0</v>
      </c>
      <c r="X993" s="67">
        <f>Inventory[[#This Row],[Net Weight/Unit]]*Inventory[[#This Row],[Sold - In-Store (Units)]]</f>
        <v>0</v>
      </c>
      <c r="Y993" s="67">
        <f>Inventory[[#This Row],[Net Weight/Unit]]*Inventory[[#This Row],[Sold - Total (Units)]]</f>
        <v>0</v>
      </c>
      <c r="Z993" s="70">
        <f>'Report Details'!$B$8</f>
        <v>0</v>
      </c>
      <c r="AA993" s="70">
        <f>'Report Details'!$B$9</f>
        <v>0</v>
      </c>
      <c r="AB993" s="70">
        <f>'Report Details'!$B$10</f>
        <v>0</v>
      </c>
      <c r="AC993"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93" s="70">
        <f>'Report Details'!$B$11</f>
        <v>0</v>
      </c>
      <c r="AE993" s="70"/>
      <c r="AF993" s="70"/>
    </row>
    <row r="994" spans="1:32" ht="17.25" x14ac:dyDescent="0.3">
      <c r="A994" s="57"/>
      <c r="B994" s="57"/>
      <c r="C994" s="79"/>
      <c r="D994" s="71"/>
      <c r="E994" s="59"/>
      <c r="F994" s="59"/>
      <c r="G994" s="59"/>
      <c r="H994" s="60"/>
      <c r="I994" s="61"/>
      <c r="J994" s="60"/>
      <c r="K994" s="61"/>
      <c r="L994" s="139">
        <f>Inventory[[#This Row],[Sold - In-Store (Units)]]+Inventory[[#This Row],[Sold - Remotely (Units)]]</f>
        <v>0</v>
      </c>
      <c r="M994" s="141">
        <f>Inventory[[#This Row],[Sold - In-Store (Net Sales $)]]+Inventory[[#This Row],[Sold - Remotely (Net Sales $)]]</f>
        <v>0</v>
      </c>
      <c r="N994" s="60"/>
      <c r="O994" s="60"/>
      <c r="P994" s="60"/>
      <c r="Q994" s="60"/>
      <c r="R994" s="62"/>
      <c r="S994" s="63"/>
      <c r="T994"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94" s="65"/>
      <c r="V994" s="66">
        <f>Inventory[[#This Row],[Net Weight/Unit]]*Inventory[[#This Row],[Closing Balance (Units)]]</f>
        <v>0</v>
      </c>
      <c r="W994" s="67">
        <f>Inventory[[#This Row],[Net Weight/Unit]]*Inventory[[#This Row],[Sold - Remotely (Units)]]</f>
        <v>0</v>
      </c>
      <c r="X994" s="67">
        <f>Inventory[[#This Row],[Net Weight/Unit]]*Inventory[[#This Row],[Sold - In-Store (Units)]]</f>
        <v>0</v>
      </c>
      <c r="Y994" s="67">
        <f>Inventory[[#This Row],[Net Weight/Unit]]*Inventory[[#This Row],[Sold - Total (Units)]]</f>
        <v>0</v>
      </c>
      <c r="Z994" s="70">
        <f>'Report Details'!$B$8</f>
        <v>0</v>
      </c>
      <c r="AA994" s="70">
        <f>'Report Details'!$B$9</f>
        <v>0</v>
      </c>
      <c r="AB994" s="70">
        <f>'Report Details'!$B$10</f>
        <v>0</v>
      </c>
      <c r="AC994"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94" s="70">
        <f>'Report Details'!$B$11</f>
        <v>0</v>
      </c>
      <c r="AE994" s="70"/>
      <c r="AF994" s="70"/>
    </row>
    <row r="995" spans="1:32" ht="17.25" x14ac:dyDescent="0.3">
      <c r="A995" s="57"/>
      <c r="B995" s="57"/>
      <c r="C995" s="79"/>
      <c r="D995" s="71"/>
      <c r="E995" s="59"/>
      <c r="F995" s="59"/>
      <c r="G995" s="59"/>
      <c r="H995" s="60"/>
      <c r="I995" s="61"/>
      <c r="J995" s="60"/>
      <c r="K995" s="61"/>
      <c r="L995" s="139">
        <f>Inventory[[#This Row],[Sold - In-Store (Units)]]+Inventory[[#This Row],[Sold - Remotely (Units)]]</f>
        <v>0</v>
      </c>
      <c r="M995" s="141">
        <f>Inventory[[#This Row],[Sold - In-Store (Net Sales $)]]+Inventory[[#This Row],[Sold - Remotely (Net Sales $)]]</f>
        <v>0</v>
      </c>
      <c r="N995" s="60"/>
      <c r="O995" s="60"/>
      <c r="P995" s="60"/>
      <c r="Q995" s="60"/>
      <c r="R995" s="62"/>
      <c r="S995" s="63"/>
      <c r="T995"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95" s="65"/>
      <c r="V995" s="66">
        <f>Inventory[[#This Row],[Net Weight/Unit]]*Inventory[[#This Row],[Closing Balance (Units)]]</f>
        <v>0</v>
      </c>
      <c r="W995" s="67">
        <f>Inventory[[#This Row],[Net Weight/Unit]]*Inventory[[#This Row],[Sold - Remotely (Units)]]</f>
        <v>0</v>
      </c>
      <c r="X995" s="67">
        <f>Inventory[[#This Row],[Net Weight/Unit]]*Inventory[[#This Row],[Sold - In-Store (Units)]]</f>
        <v>0</v>
      </c>
      <c r="Y995" s="67">
        <f>Inventory[[#This Row],[Net Weight/Unit]]*Inventory[[#This Row],[Sold - Total (Units)]]</f>
        <v>0</v>
      </c>
      <c r="Z995" s="70">
        <f>'Report Details'!$B$8</f>
        <v>0</v>
      </c>
      <c r="AA995" s="70">
        <f>'Report Details'!$B$9</f>
        <v>0</v>
      </c>
      <c r="AB995" s="70">
        <f>'Report Details'!$B$10</f>
        <v>0</v>
      </c>
      <c r="AC995"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95" s="70">
        <f>'Report Details'!$B$11</f>
        <v>0</v>
      </c>
      <c r="AE995" s="70"/>
      <c r="AF995" s="70"/>
    </row>
    <row r="996" spans="1:32" ht="17.25" x14ac:dyDescent="0.3">
      <c r="A996" s="57"/>
      <c r="B996" s="57"/>
      <c r="C996" s="79"/>
      <c r="D996" s="71"/>
      <c r="E996" s="59"/>
      <c r="F996" s="59"/>
      <c r="G996" s="59"/>
      <c r="H996" s="60"/>
      <c r="I996" s="61"/>
      <c r="J996" s="60"/>
      <c r="K996" s="61"/>
      <c r="L996" s="139">
        <f>Inventory[[#This Row],[Sold - In-Store (Units)]]+Inventory[[#This Row],[Sold - Remotely (Units)]]</f>
        <v>0</v>
      </c>
      <c r="M996" s="141">
        <f>Inventory[[#This Row],[Sold - In-Store (Net Sales $)]]+Inventory[[#This Row],[Sold - Remotely (Net Sales $)]]</f>
        <v>0</v>
      </c>
      <c r="N996" s="60"/>
      <c r="O996" s="60"/>
      <c r="P996" s="60"/>
      <c r="Q996" s="60"/>
      <c r="R996" s="62"/>
      <c r="S996" s="63"/>
      <c r="T996"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96" s="65"/>
      <c r="V996" s="66">
        <f>Inventory[[#This Row],[Net Weight/Unit]]*Inventory[[#This Row],[Closing Balance (Units)]]</f>
        <v>0</v>
      </c>
      <c r="W996" s="67">
        <f>Inventory[[#This Row],[Net Weight/Unit]]*Inventory[[#This Row],[Sold - Remotely (Units)]]</f>
        <v>0</v>
      </c>
      <c r="X996" s="67">
        <f>Inventory[[#This Row],[Net Weight/Unit]]*Inventory[[#This Row],[Sold - In-Store (Units)]]</f>
        <v>0</v>
      </c>
      <c r="Y996" s="67">
        <f>Inventory[[#This Row],[Net Weight/Unit]]*Inventory[[#This Row],[Sold - Total (Units)]]</f>
        <v>0</v>
      </c>
      <c r="Z996" s="70">
        <f>'Report Details'!$B$8</f>
        <v>0</v>
      </c>
      <c r="AA996" s="70">
        <f>'Report Details'!$B$9</f>
        <v>0</v>
      </c>
      <c r="AB996" s="70">
        <f>'Report Details'!$B$10</f>
        <v>0</v>
      </c>
      <c r="AC996"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96" s="70">
        <f>'Report Details'!$B$11</f>
        <v>0</v>
      </c>
      <c r="AE996" s="70"/>
      <c r="AF996" s="70"/>
    </row>
    <row r="997" spans="1:32" ht="17.25" x14ac:dyDescent="0.3">
      <c r="A997" s="57"/>
      <c r="B997" s="57"/>
      <c r="C997" s="79"/>
      <c r="D997" s="71"/>
      <c r="E997" s="59"/>
      <c r="F997" s="59"/>
      <c r="G997" s="59"/>
      <c r="H997" s="60"/>
      <c r="I997" s="61"/>
      <c r="J997" s="60"/>
      <c r="K997" s="61"/>
      <c r="L997" s="139">
        <f>Inventory[[#This Row],[Sold - In-Store (Units)]]+Inventory[[#This Row],[Sold - Remotely (Units)]]</f>
        <v>0</v>
      </c>
      <c r="M997" s="141">
        <f>Inventory[[#This Row],[Sold - In-Store (Net Sales $)]]+Inventory[[#This Row],[Sold - Remotely (Net Sales $)]]</f>
        <v>0</v>
      </c>
      <c r="N997" s="60"/>
      <c r="O997" s="60"/>
      <c r="P997" s="60"/>
      <c r="Q997" s="60"/>
      <c r="R997" s="62"/>
      <c r="S997" s="63"/>
      <c r="T997"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97" s="65"/>
      <c r="V997" s="66">
        <f>Inventory[[#This Row],[Net Weight/Unit]]*Inventory[[#This Row],[Closing Balance (Units)]]</f>
        <v>0</v>
      </c>
      <c r="W997" s="67">
        <f>Inventory[[#This Row],[Net Weight/Unit]]*Inventory[[#This Row],[Sold - Remotely (Units)]]</f>
        <v>0</v>
      </c>
      <c r="X997" s="67">
        <f>Inventory[[#This Row],[Net Weight/Unit]]*Inventory[[#This Row],[Sold - In-Store (Units)]]</f>
        <v>0</v>
      </c>
      <c r="Y997" s="67">
        <f>Inventory[[#This Row],[Net Weight/Unit]]*Inventory[[#This Row],[Sold - Total (Units)]]</f>
        <v>0</v>
      </c>
      <c r="Z997" s="70">
        <f>'Report Details'!$B$8</f>
        <v>0</v>
      </c>
      <c r="AA997" s="70">
        <f>'Report Details'!$B$9</f>
        <v>0</v>
      </c>
      <c r="AB997" s="70">
        <f>'Report Details'!$B$10</f>
        <v>0</v>
      </c>
      <c r="AC997"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97" s="70">
        <f>'Report Details'!$B$11</f>
        <v>0</v>
      </c>
      <c r="AE997" s="70"/>
      <c r="AF997" s="70"/>
    </row>
    <row r="998" spans="1:32" ht="17.25" x14ac:dyDescent="0.3">
      <c r="A998" s="57"/>
      <c r="B998" s="57"/>
      <c r="C998" s="79"/>
      <c r="D998" s="71"/>
      <c r="E998" s="59"/>
      <c r="F998" s="59"/>
      <c r="G998" s="59"/>
      <c r="H998" s="60"/>
      <c r="I998" s="61"/>
      <c r="J998" s="60"/>
      <c r="K998" s="61"/>
      <c r="L998" s="139">
        <f>Inventory[[#This Row],[Sold - In-Store (Units)]]+Inventory[[#This Row],[Sold - Remotely (Units)]]</f>
        <v>0</v>
      </c>
      <c r="M998" s="141">
        <f>Inventory[[#This Row],[Sold - In-Store (Net Sales $)]]+Inventory[[#This Row],[Sold - Remotely (Net Sales $)]]</f>
        <v>0</v>
      </c>
      <c r="N998" s="60"/>
      <c r="O998" s="60"/>
      <c r="P998" s="60"/>
      <c r="Q998" s="60"/>
      <c r="R998" s="62"/>
      <c r="S998" s="63"/>
      <c r="T998"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98" s="65"/>
      <c r="V998" s="66">
        <f>Inventory[[#This Row],[Net Weight/Unit]]*Inventory[[#This Row],[Closing Balance (Units)]]</f>
        <v>0</v>
      </c>
      <c r="W998" s="67">
        <f>Inventory[[#This Row],[Net Weight/Unit]]*Inventory[[#This Row],[Sold - Remotely (Units)]]</f>
        <v>0</v>
      </c>
      <c r="X998" s="67">
        <f>Inventory[[#This Row],[Net Weight/Unit]]*Inventory[[#This Row],[Sold - In-Store (Units)]]</f>
        <v>0</v>
      </c>
      <c r="Y998" s="67">
        <f>Inventory[[#This Row],[Net Weight/Unit]]*Inventory[[#This Row],[Sold - Total (Units)]]</f>
        <v>0</v>
      </c>
      <c r="Z998" s="70">
        <f>'Report Details'!$B$8</f>
        <v>0</v>
      </c>
      <c r="AA998" s="70">
        <f>'Report Details'!$B$9</f>
        <v>0</v>
      </c>
      <c r="AB998" s="70">
        <f>'Report Details'!$B$10</f>
        <v>0</v>
      </c>
      <c r="AC998"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98" s="70">
        <f>'Report Details'!$B$11</f>
        <v>0</v>
      </c>
      <c r="AE998" s="70"/>
      <c r="AF998" s="70"/>
    </row>
    <row r="999" spans="1:32" ht="17.25" x14ac:dyDescent="0.3">
      <c r="A999" s="57"/>
      <c r="B999" s="57"/>
      <c r="C999" s="79"/>
      <c r="D999" s="71"/>
      <c r="E999" s="59"/>
      <c r="F999" s="59"/>
      <c r="G999" s="59"/>
      <c r="H999" s="60"/>
      <c r="I999" s="61"/>
      <c r="J999" s="60"/>
      <c r="K999" s="61"/>
      <c r="L999" s="139">
        <f>Inventory[[#This Row],[Sold - In-Store (Units)]]+Inventory[[#This Row],[Sold - Remotely (Units)]]</f>
        <v>0</v>
      </c>
      <c r="M999" s="141">
        <f>Inventory[[#This Row],[Sold - In-Store (Net Sales $)]]+Inventory[[#This Row],[Sold - Remotely (Net Sales $)]]</f>
        <v>0</v>
      </c>
      <c r="N999" s="60"/>
      <c r="O999" s="60"/>
      <c r="P999" s="60"/>
      <c r="Q999" s="60"/>
      <c r="R999" s="62"/>
      <c r="S999" s="63"/>
      <c r="T999" s="137">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999" s="65"/>
      <c r="V999" s="66">
        <f>Inventory[[#This Row],[Net Weight/Unit]]*Inventory[[#This Row],[Closing Balance (Units)]]</f>
        <v>0</v>
      </c>
      <c r="W999" s="67">
        <f>Inventory[[#This Row],[Net Weight/Unit]]*Inventory[[#This Row],[Sold - Remotely (Units)]]</f>
        <v>0</v>
      </c>
      <c r="X999" s="67">
        <f>Inventory[[#This Row],[Net Weight/Unit]]*Inventory[[#This Row],[Sold - In-Store (Units)]]</f>
        <v>0</v>
      </c>
      <c r="Y999" s="67">
        <f>Inventory[[#This Row],[Net Weight/Unit]]*Inventory[[#This Row],[Sold - Total (Units)]]</f>
        <v>0</v>
      </c>
      <c r="Z999" s="70">
        <f>'Report Details'!$B$8</f>
        <v>0</v>
      </c>
      <c r="AA999" s="70">
        <f>'Report Details'!$B$9</f>
        <v>0</v>
      </c>
      <c r="AB999" s="70">
        <f>'Report Details'!$B$10</f>
        <v>0</v>
      </c>
      <c r="AC999"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999" s="70">
        <f>'Report Details'!$B$11</f>
        <v>0</v>
      </c>
      <c r="AE999" s="70"/>
      <c r="AF999" s="70"/>
    </row>
    <row r="1000" spans="1:32" ht="17.25" x14ac:dyDescent="0.3">
      <c r="A1000" s="80"/>
      <c r="B1000" s="80"/>
      <c r="C1000" s="81"/>
      <c r="D1000" s="82"/>
      <c r="E1000" s="83"/>
      <c r="F1000" s="83"/>
      <c r="G1000" s="83"/>
      <c r="H1000" s="84"/>
      <c r="I1000" s="85"/>
      <c r="J1000" s="84"/>
      <c r="K1000" s="85"/>
      <c r="L1000" s="142">
        <f>Inventory[[#This Row],[Sold - In-Store (Units)]]+Inventory[[#This Row],[Sold - Remotely (Units)]]</f>
        <v>0</v>
      </c>
      <c r="M1000" s="144">
        <f>Inventory[[#This Row],[Sold - In-Store (Net Sales $)]]+Inventory[[#This Row],[Sold - Remotely (Net Sales $)]]</f>
        <v>0</v>
      </c>
      <c r="N1000" s="84"/>
      <c r="O1000" s="84"/>
      <c r="P1000" s="84"/>
      <c r="Q1000" s="84"/>
      <c r="R1000" s="86"/>
      <c r="S1000" s="87"/>
      <c r="T1000" s="138">
        <f>Inventory[[#This Row],[Opening Balance (Units)]]+Inventory[[#This Row],[Purchased (Units)]]+Inventory[[#This Row],[Customer Returns (Units)]]+Inventory[[#This Row],[Other Additions (Units)]]-Inventory[[#This Row],[Sold - Remotely (Units)]]-Inventory[[#This Row],[Sold - In-Store (Units)]]-Inventory[[#This Row],[Lost/Thefts (Units)]]-Inventory[[#This Row],[Returns to YLC (Units)]]-Inventory[[#This Row],[Other Reductions (Units)]]-Inventory[[#This Row],[Closing Balance (Units)]]</f>
        <v>0</v>
      </c>
      <c r="U1000" s="89"/>
      <c r="V1000" s="90">
        <f>Inventory[[#This Row],[Net Weight/Unit]]*Inventory[[#This Row],[Closing Balance (Units)]]</f>
        <v>0</v>
      </c>
      <c r="W1000" s="91">
        <f>Inventory[[#This Row],[Net Weight/Unit]]*Inventory[[#This Row],[Sold - Remotely (Units)]]</f>
        <v>0</v>
      </c>
      <c r="X1000" s="91">
        <f>Inventory[[#This Row],[Net Weight/Unit]]*Inventory[[#This Row],[Sold - In-Store (Units)]]</f>
        <v>0</v>
      </c>
      <c r="Y1000" s="91">
        <f>Inventory[[#This Row],[Net Weight/Unit]]*Inventory[[#This Row],[Sold - Total (Units)]]</f>
        <v>0</v>
      </c>
      <c r="Z1000" s="70">
        <f>'Report Details'!$B$8</f>
        <v>0</v>
      </c>
      <c r="AA1000" s="70">
        <f>'Report Details'!$B$9</f>
        <v>0</v>
      </c>
      <c r="AB1000" s="70">
        <f>'Report Details'!$B$10</f>
        <v>0</v>
      </c>
      <c r="AC1000" s="69" t="e">
        <f>DATE(Inventory[[#This Row],[Year]],IF(Inventory[[#This Row],[Month]]="October",10,IF(Inventory[[#This Row],[Month]]="November",11,IF(Inventory[[#This Row],[Month]]="December",12,IF(Inventory[[#This Row],[Month]]="January",1,IF(Inventory[[#This Row],[Month]]="February",2,IF(Inventory[[#This Row],[Month]]="March",3,IF(Inventory[[#This Row],[Month]]="April",4,IF(Inventory[[#This Row],[Month]]="May",5,IF(Inventory[[#This Row],[Month]]="June",6,IF(Inventory[[#This Row],[Month]]="July",7,IF(Inventory[[#This Row],[Month]]="August",8,IF(Inventory[[#This Row],[Month]]="September",9,0)))))))))))),1)</f>
        <v>#NUM!</v>
      </c>
      <c r="AD1000" s="70">
        <f>'Report Details'!$B$11</f>
        <v>0</v>
      </c>
      <c r="AE1000" s="70"/>
      <c r="AF1000" s="70"/>
    </row>
  </sheetData>
  <sheetProtection insertRows="0" sort="0" autoFilter="0" pivotTables="0"/>
  <mergeCells count="4">
    <mergeCell ref="D1:G1"/>
    <mergeCell ref="H1:Q1"/>
    <mergeCell ref="R1:S1"/>
    <mergeCell ref="U1:AF1"/>
  </mergeCells>
  <conditionalFormatting sqref="T4:T1000">
    <cfRule type="cellIs" dxfId="92" priority="4" operator="equal">
      <formula>0</formula>
    </cfRule>
    <cfRule type="cellIs" dxfId="91" priority="5" operator="lessThan">
      <formula>0</formula>
    </cfRule>
    <cfRule type="cellIs" dxfId="90" priority="6" operator="greaterThan">
      <formula>0</formula>
    </cfRule>
  </conditionalFormatting>
  <conditionalFormatting sqref="T2">
    <cfRule type="cellIs" dxfId="89" priority="1" operator="equal">
      <formula>0</formula>
    </cfRule>
    <cfRule type="cellIs" dxfId="88" priority="2" operator="lessThan">
      <formula>0</formula>
    </cfRule>
    <cfRule type="cellIs" dxfId="87" priority="3" operator="greaterThan">
      <formula>0</formula>
    </cfRule>
  </conditionalFormatting>
  <pageMargins left="0.25" right="0.25" top="0.75" bottom="0.75" header="0.3" footer="0.3"/>
  <pageSetup scale="32" fitToHeight="0" orientation="landscape" r:id="rId1"/>
  <headerFooter>
    <oddHeader>&amp;C&amp;"+,Regular"&amp;16Appendix 1 - Cannabis Inventory Worksheet</oddHeader>
  </headerFooter>
  <rowBreaks count="1" manualBreakCount="1">
    <brk id="332" max="16383" man="1"/>
  </rowBreaks>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C9"/>
  <sheetViews>
    <sheetView view="pageBreakPreview" topLeftCell="A2" zoomScale="115" zoomScaleNormal="85" zoomScaleSheetLayoutView="115" workbookViewId="0">
      <selection activeCell="A7" sqref="A7"/>
    </sheetView>
  </sheetViews>
  <sheetFormatPr defaultRowHeight="16.5" x14ac:dyDescent="0.3"/>
  <cols>
    <col min="1" max="1" width="22.7109375" style="17" bestFit="1" customWidth="1"/>
    <col min="2" max="2" width="23" style="17" customWidth="1"/>
    <col min="3" max="3" width="53.42578125" style="17" customWidth="1"/>
    <col min="4" max="16384" width="9.140625" style="17"/>
  </cols>
  <sheetData>
    <row r="1" spans="1:3" ht="22.5" thickBot="1" x14ac:dyDescent="0.45">
      <c r="A1" s="149" t="s">
        <v>5</v>
      </c>
    </row>
    <row r="3" spans="1:3" x14ac:dyDescent="0.3">
      <c r="A3" s="145" t="s">
        <v>52</v>
      </c>
      <c r="B3" s="145" t="s">
        <v>4</v>
      </c>
      <c r="C3" s="150" t="s">
        <v>185</v>
      </c>
    </row>
    <row r="4" spans="1:3" x14ac:dyDescent="0.3">
      <c r="A4" s="151" t="s">
        <v>3</v>
      </c>
      <c r="B4" s="152"/>
      <c r="C4" s="151"/>
    </row>
    <row r="5" spans="1:3" x14ac:dyDescent="0.3">
      <c r="A5" s="151" t="s">
        <v>2</v>
      </c>
      <c r="B5" s="152"/>
      <c r="C5" s="151"/>
    </row>
    <row r="6" spans="1:3" x14ac:dyDescent="0.3">
      <c r="A6" s="151" t="s">
        <v>1</v>
      </c>
      <c r="B6" s="152"/>
      <c r="C6" s="151"/>
    </row>
    <row r="7" spans="1:3" x14ac:dyDescent="0.3">
      <c r="A7" s="146" t="s">
        <v>193</v>
      </c>
      <c r="B7" s="152"/>
      <c r="C7" s="151"/>
    </row>
    <row r="8" spans="1:3" x14ac:dyDescent="0.3">
      <c r="A8" s="151" t="s">
        <v>6</v>
      </c>
      <c r="B8" s="152"/>
      <c r="C8" s="151"/>
    </row>
    <row r="9" spans="1:3" x14ac:dyDescent="0.3">
      <c r="A9" s="150" t="s">
        <v>0</v>
      </c>
      <c r="B9" s="153">
        <f>SUM(B4:B8)</f>
        <v>0</v>
      </c>
      <c r="C9" s="153"/>
    </row>
  </sheetData>
  <pageMargins left="0.7" right="0.7" top="0.75" bottom="0.75" header="0.3" footer="0.3"/>
  <pageSetup scale="8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D51"/>
  <sheetViews>
    <sheetView view="pageBreakPreview" topLeftCell="A35" zoomScale="85" zoomScaleNormal="85" zoomScaleSheetLayoutView="85" workbookViewId="0">
      <selection activeCell="B42" sqref="B42"/>
    </sheetView>
  </sheetViews>
  <sheetFormatPr defaultRowHeight="16.5" x14ac:dyDescent="0.3"/>
  <cols>
    <col min="1" max="1" width="37.5703125" style="17" customWidth="1"/>
    <col min="2" max="2" width="61.42578125" style="17" customWidth="1"/>
    <col min="3" max="3" width="29.5703125" style="17" customWidth="1"/>
    <col min="4" max="4" width="80.140625" style="17" customWidth="1"/>
    <col min="5" max="16384" width="9.140625" style="17"/>
  </cols>
  <sheetData>
    <row r="1" spans="1:4" ht="32.25" customHeight="1" x14ac:dyDescent="0.3">
      <c r="A1" s="183" t="s">
        <v>16</v>
      </c>
      <c r="B1" s="184"/>
      <c r="C1" s="184"/>
      <c r="D1" s="185"/>
    </row>
    <row r="2" spans="1:4" ht="25.5" customHeight="1" thickBot="1" x14ac:dyDescent="0.35">
      <c r="A2" s="129" t="s">
        <v>13</v>
      </c>
      <c r="B2" s="130" t="s">
        <v>11</v>
      </c>
      <c r="C2" s="130" t="s">
        <v>17</v>
      </c>
      <c r="D2" s="131" t="s">
        <v>15</v>
      </c>
    </row>
    <row r="3" spans="1:4" ht="15" customHeight="1" x14ac:dyDescent="0.3">
      <c r="A3" s="180" t="s">
        <v>22</v>
      </c>
      <c r="B3" s="181"/>
      <c r="C3" s="181"/>
      <c r="D3" s="182"/>
    </row>
    <row r="4" spans="1:4" ht="33" x14ac:dyDescent="0.3">
      <c r="A4" s="100" t="s">
        <v>12</v>
      </c>
      <c r="B4" s="101" t="s">
        <v>24</v>
      </c>
      <c r="C4" s="102"/>
      <c r="D4" s="103"/>
    </row>
    <row r="5" spans="1:4" ht="33" x14ac:dyDescent="0.3">
      <c r="A5" s="100" t="s">
        <v>34</v>
      </c>
      <c r="B5" s="101" t="s">
        <v>82</v>
      </c>
      <c r="C5" s="102" t="s">
        <v>103</v>
      </c>
      <c r="D5" s="103" t="s">
        <v>102</v>
      </c>
    </row>
    <row r="6" spans="1:4" ht="32.25" customHeight="1" x14ac:dyDescent="0.3">
      <c r="A6" s="100" t="s">
        <v>35</v>
      </c>
      <c r="B6" s="101" t="s">
        <v>83</v>
      </c>
      <c r="C6" s="102" t="s">
        <v>104</v>
      </c>
      <c r="D6" s="103" t="s">
        <v>187</v>
      </c>
    </row>
    <row r="7" spans="1:4" x14ac:dyDescent="0.3">
      <c r="A7" s="100" t="s">
        <v>31</v>
      </c>
      <c r="B7" s="101" t="s">
        <v>29</v>
      </c>
      <c r="C7" s="102"/>
      <c r="D7" s="103"/>
    </row>
    <row r="8" spans="1:4" ht="33" x14ac:dyDescent="0.3">
      <c r="A8" s="100" t="s">
        <v>28</v>
      </c>
      <c r="B8" s="101" t="s">
        <v>30</v>
      </c>
      <c r="C8" s="102"/>
      <c r="D8" s="103"/>
    </row>
    <row r="9" spans="1:4" ht="33" x14ac:dyDescent="0.3">
      <c r="A9" s="100" t="s">
        <v>84</v>
      </c>
      <c r="B9" s="101" t="s">
        <v>85</v>
      </c>
      <c r="C9" s="102"/>
      <c r="D9" s="103"/>
    </row>
    <row r="10" spans="1:4" ht="17.25" thickBot="1" x14ac:dyDescent="0.35">
      <c r="A10" s="104" t="s">
        <v>38</v>
      </c>
      <c r="B10" s="105" t="s">
        <v>40</v>
      </c>
      <c r="C10" s="106" t="s">
        <v>41</v>
      </c>
      <c r="D10" s="107"/>
    </row>
    <row r="11" spans="1:4" ht="18" customHeight="1" x14ac:dyDescent="0.3">
      <c r="A11" s="186" t="s">
        <v>23</v>
      </c>
      <c r="B11" s="187"/>
      <c r="C11" s="187"/>
      <c r="D11" s="188"/>
    </row>
    <row r="12" spans="1:4" ht="57.75" customHeight="1" x14ac:dyDescent="0.3">
      <c r="A12" s="100" t="s">
        <v>44</v>
      </c>
      <c r="B12" s="101" t="s">
        <v>73</v>
      </c>
      <c r="C12" s="102" t="s">
        <v>74</v>
      </c>
      <c r="D12" s="103" t="s">
        <v>194</v>
      </c>
    </row>
    <row r="13" spans="1:4" ht="34.5" customHeight="1" x14ac:dyDescent="0.3">
      <c r="A13" s="100" t="s">
        <v>49</v>
      </c>
      <c r="B13" s="101" t="s">
        <v>50</v>
      </c>
      <c r="C13" s="102" t="s">
        <v>60</v>
      </c>
      <c r="D13" s="103" t="s">
        <v>195</v>
      </c>
    </row>
    <row r="14" spans="1:4" ht="18" customHeight="1" x14ac:dyDescent="0.3">
      <c r="A14" s="189" t="s">
        <v>7</v>
      </c>
      <c r="B14" s="190"/>
      <c r="C14" s="190"/>
      <c r="D14" s="191"/>
    </row>
    <row r="15" spans="1:4" ht="205.5" customHeight="1" x14ac:dyDescent="0.3">
      <c r="A15" s="100" t="s">
        <v>43</v>
      </c>
      <c r="B15" s="101" t="s">
        <v>67</v>
      </c>
      <c r="C15" s="108" t="s">
        <v>45</v>
      </c>
      <c r="D15" s="103" t="s">
        <v>196</v>
      </c>
    </row>
    <row r="16" spans="1:4" ht="17.25" x14ac:dyDescent="0.3">
      <c r="A16" s="192" t="s">
        <v>53</v>
      </c>
      <c r="B16" s="193"/>
      <c r="C16" s="193"/>
      <c r="D16" s="194"/>
    </row>
    <row r="17" spans="1:4" ht="223.5" customHeight="1" x14ac:dyDescent="0.3">
      <c r="A17" s="100" t="s">
        <v>27</v>
      </c>
      <c r="B17" s="109" t="s">
        <v>65</v>
      </c>
      <c r="C17" s="108" t="s">
        <v>45</v>
      </c>
      <c r="D17" s="110" t="s">
        <v>122</v>
      </c>
    </row>
    <row r="18" spans="1:4" ht="90" customHeight="1" x14ac:dyDescent="0.3">
      <c r="A18" s="100" t="s">
        <v>42</v>
      </c>
      <c r="B18" s="109" t="s">
        <v>66</v>
      </c>
      <c r="C18" s="108" t="s">
        <v>45</v>
      </c>
      <c r="D18" s="110" t="s">
        <v>123</v>
      </c>
    </row>
    <row r="19" spans="1:4" ht="39.75" customHeight="1" x14ac:dyDescent="0.3">
      <c r="A19" s="100" t="s">
        <v>36</v>
      </c>
      <c r="B19" s="109" t="s">
        <v>188</v>
      </c>
      <c r="C19" s="108" t="s">
        <v>45</v>
      </c>
      <c r="D19" s="110" t="s">
        <v>70</v>
      </c>
    </row>
    <row r="20" spans="1:4" ht="51.75" customHeight="1" thickBot="1" x14ac:dyDescent="0.35">
      <c r="A20" s="111" t="s">
        <v>37</v>
      </c>
      <c r="B20" s="112" t="s">
        <v>46</v>
      </c>
      <c r="C20" s="113" t="s">
        <v>60</v>
      </c>
      <c r="D20" s="114" t="s">
        <v>189</v>
      </c>
    </row>
    <row r="21" spans="1:4" ht="18.75" customHeight="1" x14ac:dyDescent="0.3">
      <c r="A21" s="177" t="s">
        <v>54</v>
      </c>
      <c r="B21" s="178"/>
      <c r="C21" s="178"/>
      <c r="D21" s="179"/>
    </row>
    <row r="22" spans="1:4" ht="34.5" customHeight="1" x14ac:dyDescent="0.3">
      <c r="A22" s="100" t="s">
        <v>142</v>
      </c>
      <c r="B22" s="109" t="s">
        <v>146</v>
      </c>
      <c r="C22" s="108" t="s">
        <v>56</v>
      </c>
      <c r="D22" s="125" t="s">
        <v>147</v>
      </c>
    </row>
    <row r="23" spans="1:4" ht="37.5" customHeight="1" x14ac:dyDescent="0.3">
      <c r="A23" s="100" t="s">
        <v>143</v>
      </c>
      <c r="B23" s="109" t="s">
        <v>150</v>
      </c>
      <c r="C23" s="108" t="s">
        <v>57</v>
      </c>
      <c r="D23" s="125" t="s">
        <v>155</v>
      </c>
    </row>
    <row r="24" spans="1:4" ht="34.5" customHeight="1" x14ac:dyDescent="0.3">
      <c r="A24" s="100" t="s">
        <v>144</v>
      </c>
      <c r="B24" s="109" t="s">
        <v>148</v>
      </c>
      <c r="C24" s="108" t="s">
        <v>56</v>
      </c>
      <c r="D24" s="125" t="s">
        <v>157</v>
      </c>
    </row>
    <row r="25" spans="1:4" ht="57.75" customHeight="1" x14ac:dyDescent="0.3">
      <c r="A25" s="100" t="s">
        <v>145</v>
      </c>
      <c r="B25" s="109" t="s">
        <v>149</v>
      </c>
      <c r="C25" s="108" t="s">
        <v>57</v>
      </c>
      <c r="D25" s="124" t="s">
        <v>156</v>
      </c>
    </row>
    <row r="26" spans="1:4" ht="43.5" customHeight="1" x14ac:dyDescent="0.3">
      <c r="A26" s="100" t="s">
        <v>151</v>
      </c>
      <c r="B26" s="109" t="s">
        <v>153</v>
      </c>
      <c r="C26" s="108"/>
      <c r="D26" s="125" t="s">
        <v>158</v>
      </c>
    </row>
    <row r="27" spans="1:4" ht="75.75" customHeight="1" x14ac:dyDescent="0.3">
      <c r="A27" s="100" t="s">
        <v>152</v>
      </c>
      <c r="B27" s="109" t="s">
        <v>154</v>
      </c>
      <c r="C27" s="108"/>
      <c r="D27" s="110" t="s">
        <v>159</v>
      </c>
    </row>
    <row r="28" spans="1:4" ht="36" customHeight="1" x14ac:dyDescent="0.3">
      <c r="A28" s="100" t="s">
        <v>71</v>
      </c>
      <c r="B28" s="109" t="s">
        <v>64</v>
      </c>
      <c r="C28" s="108" t="s">
        <v>58</v>
      </c>
      <c r="D28" s="110"/>
    </row>
    <row r="29" spans="1:4" ht="219.75" customHeight="1" x14ac:dyDescent="0.3">
      <c r="A29" s="100" t="s">
        <v>25</v>
      </c>
      <c r="B29" s="109" t="s">
        <v>69</v>
      </c>
      <c r="C29" s="108" t="s">
        <v>58</v>
      </c>
      <c r="D29" s="110" t="s">
        <v>124</v>
      </c>
    </row>
    <row r="30" spans="1:4" ht="218.25" customHeight="1" x14ac:dyDescent="0.3">
      <c r="A30" s="100" t="s">
        <v>72</v>
      </c>
      <c r="B30" s="109" t="s">
        <v>47</v>
      </c>
      <c r="C30" s="108" t="s">
        <v>58</v>
      </c>
      <c r="D30" s="110" t="s">
        <v>190</v>
      </c>
    </row>
    <row r="31" spans="1:4" ht="48.75" customHeight="1" x14ac:dyDescent="0.3">
      <c r="A31" s="100" t="s">
        <v>131</v>
      </c>
      <c r="B31" s="109" t="s">
        <v>48</v>
      </c>
      <c r="C31" s="108" t="s">
        <v>60</v>
      </c>
      <c r="D31" s="110" t="s">
        <v>191</v>
      </c>
    </row>
    <row r="32" spans="1:4" ht="21.75" customHeight="1" x14ac:dyDescent="0.3">
      <c r="A32" s="198" t="s">
        <v>10</v>
      </c>
      <c r="B32" s="199"/>
      <c r="C32" s="199"/>
      <c r="D32" s="200"/>
    </row>
    <row r="33" spans="1:4" ht="58.5" customHeight="1" x14ac:dyDescent="0.3">
      <c r="A33" s="100" t="s">
        <v>62</v>
      </c>
      <c r="B33" s="109" t="s">
        <v>125</v>
      </c>
      <c r="C33" s="108" t="s">
        <v>58</v>
      </c>
      <c r="D33" s="115" t="s">
        <v>126</v>
      </c>
    </row>
    <row r="34" spans="1:4" ht="105" customHeight="1" x14ac:dyDescent="0.3">
      <c r="A34" s="116" t="s">
        <v>63</v>
      </c>
      <c r="B34" s="117" t="s">
        <v>127</v>
      </c>
      <c r="C34" s="118" t="s">
        <v>57</v>
      </c>
      <c r="D34" s="119" t="s">
        <v>128</v>
      </c>
    </row>
    <row r="35" spans="1:4" ht="22.5" customHeight="1" x14ac:dyDescent="0.3">
      <c r="A35" s="195" t="s">
        <v>55</v>
      </c>
      <c r="B35" s="196"/>
      <c r="C35" s="196"/>
      <c r="D35" s="197"/>
    </row>
    <row r="36" spans="1:4" ht="239.25" customHeight="1" thickBot="1" x14ac:dyDescent="0.35">
      <c r="A36" s="120" t="s">
        <v>192</v>
      </c>
      <c r="B36" s="121" t="s">
        <v>129</v>
      </c>
      <c r="C36" s="122" t="s">
        <v>59</v>
      </c>
      <c r="D36" s="123" t="s">
        <v>130</v>
      </c>
    </row>
    <row r="37" spans="1:4" ht="15.75" customHeight="1" x14ac:dyDescent="0.3">
      <c r="A37" s="180" t="s">
        <v>18</v>
      </c>
      <c r="B37" s="181"/>
      <c r="C37" s="181"/>
      <c r="D37" s="182"/>
    </row>
    <row r="38" spans="1:4" ht="17.25" thickBot="1" x14ac:dyDescent="0.35">
      <c r="A38" s="126" t="s">
        <v>105</v>
      </c>
      <c r="B38" s="127"/>
      <c r="C38" s="127"/>
      <c r="D38" s="128"/>
    </row>
    <row r="40" spans="1:4" x14ac:dyDescent="0.3">
      <c r="A40" s="17" t="s">
        <v>90</v>
      </c>
      <c r="B40" s="17">
        <v>2020</v>
      </c>
    </row>
    <row r="41" spans="1:4" x14ac:dyDescent="0.3">
      <c r="A41" s="17" t="s">
        <v>91</v>
      </c>
      <c r="B41" s="17">
        <v>2021</v>
      </c>
    </row>
    <row r="42" spans="1:4" x14ac:dyDescent="0.3">
      <c r="A42" s="17" t="s">
        <v>92</v>
      </c>
      <c r="B42" s="17">
        <v>2022</v>
      </c>
    </row>
    <row r="43" spans="1:4" x14ac:dyDescent="0.3">
      <c r="A43" s="17" t="s">
        <v>93</v>
      </c>
      <c r="B43" s="17">
        <v>2023</v>
      </c>
    </row>
    <row r="44" spans="1:4" x14ac:dyDescent="0.3">
      <c r="A44" s="17" t="s">
        <v>94</v>
      </c>
      <c r="B44" s="17">
        <v>2024</v>
      </c>
    </row>
    <row r="45" spans="1:4" x14ac:dyDescent="0.3">
      <c r="A45" s="17" t="s">
        <v>95</v>
      </c>
      <c r="B45" s="17">
        <v>2025</v>
      </c>
    </row>
    <row r="46" spans="1:4" x14ac:dyDescent="0.3">
      <c r="A46" s="17" t="s">
        <v>96</v>
      </c>
      <c r="B46" s="17">
        <v>2026</v>
      </c>
    </row>
    <row r="47" spans="1:4" x14ac:dyDescent="0.3">
      <c r="A47" s="17" t="s">
        <v>97</v>
      </c>
      <c r="B47" s="17">
        <v>2027</v>
      </c>
    </row>
    <row r="48" spans="1:4" x14ac:dyDescent="0.3">
      <c r="A48" s="17" t="s">
        <v>98</v>
      </c>
      <c r="B48" s="17">
        <v>2028</v>
      </c>
    </row>
    <row r="49" spans="1:2" x14ac:dyDescent="0.3">
      <c r="A49" s="17" t="s">
        <v>99</v>
      </c>
      <c r="B49" s="17">
        <v>2029</v>
      </c>
    </row>
    <row r="50" spans="1:2" x14ac:dyDescent="0.3">
      <c r="A50" s="17" t="s">
        <v>100</v>
      </c>
      <c r="B50" s="17">
        <v>2030</v>
      </c>
    </row>
    <row r="51" spans="1:2" x14ac:dyDescent="0.3">
      <c r="A51" s="17" t="s">
        <v>101</v>
      </c>
    </row>
  </sheetData>
  <mergeCells count="9">
    <mergeCell ref="A21:D21"/>
    <mergeCell ref="A37:D37"/>
    <mergeCell ref="A1:D1"/>
    <mergeCell ref="A3:D3"/>
    <mergeCell ref="A11:D11"/>
    <mergeCell ref="A14:D14"/>
    <mergeCell ref="A16:D16"/>
    <mergeCell ref="A35:D35"/>
    <mergeCell ref="A32:D32"/>
  </mergeCells>
  <pageMargins left="0.7" right="0.7" top="0.75" bottom="0.75" header="0.3" footer="0.3"/>
  <pageSetup scale="43" orientation="portrait" r:id="rId1"/>
  <rowBreaks count="2" manualBreakCount="2">
    <brk id="20" max="16383" man="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G22"/>
  <sheetViews>
    <sheetView tabSelected="1" workbookViewId="0">
      <selection activeCell="D22" sqref="D22"/>
    </sheetView>
  </sheetViews>
  <sheetFormatPr defaultRowHeight="16.5" x14ac:dyDescent="0.3"/>
  <cols>
    <col min="1" max="1" width="37.5703125" style="17" customWidth="1"/>
    <col min="2" max="3" width="18.85546875" style="17" customWidth="1"/>
    <col min="4" max="4" width="18.28515625" style="17" customWidth="1"/>
    <col min="5" max="5" width="15.7109375" style="17" customWidth="1"/>
    <col min="6" max="7" width="21.140625" style="17" customWidth="1"/>
    <col min="8" max="8" width="34.28515625" style="17" customWidth="1"/>
    <col min="9" max="10" width="34.28515625" style="17" bestFit="1" customWidth="1"/>
    <col min="11" max="16384" width="9.140625" style="17"/>
  </cols>
  <sheetData>
    <row r="1" spans="1:3" x14ac:dyDescent="0.3">
      <c r="B1" s="156" t="s">
        <v>164</v>
      </c>
    </row>
    <row r="2" spans="1:3" x14ac:dyDescent="0.3">
      <c r="A2" s="156" t="s">
        <v>162</v>
      </c>
      <c r="B2" s="17" t="s">
        <v>165</v>
      </c>
      <c r="C2" s="17" t="s">
        <v>166</v>
      </c>
    </row>
    <row r="3" spans="1:3" ht="25.5" customHeight="1" x14ac:dyDescent="0.3">
      <c r="A3" s="157" t="s">
        <v>163</v>
      </c>
      <c r="B3" s="158"/>
      <c r="C3" s="158"/>
    </row>
    <row r="4" spans="1:3" ht="25.5" customHeight="1" x14ac:dyDescent="0.3">
      <c r="A4" s="157" t="s">
        <v>167</v>
      </c>
      <c r="B4" s="158"/>
      <c r="C4" s="158"/>
    </row>
    <row r="5" spans="1:3" ht="25.5" customHeight="1" x14ac:dyDescent="0.3">
      <c r="A5" s="157" t="s">
        <v>168</v>
      </c>
      <c r="B5" s="158"/>
      <c r="C5" s="158"/>
    </row>
    <row r="6" spans="1:3" ht="25.5" customHeight="1" x14ac:dyDescent="0.3">
      <c r="A6" s="157" t="s">
        <v>169</v>
      </c>
      <c r="B6" s="158"/>
      <c r="C6" s="158"/>
    </row>
    <row r="7" spans="1:3" ht="25.5" customHeight="1" x14ac:dyDescent="0.3">
      <c r="A7" s="157" t="s">
        <v>160</v>
      </c>
      <c r="B7" s="158">
        <v>0</v>
      </c>
      <c r="C7" s="158">
        <v>0</v>
      </c>
    </row>
    <row r="8" spans="1:3" ht="25.5" customHeight="1" x14ac:dyDescent="0.3">
      <c r="A8" s="157" t="s">
        <v>161</v>
      </c>
      <c r="B8" s="159">
        <v>0</v>
      </c>
      <c r="C8" s="159">
        <v>0</v>
      </c>
    </row>
    <row r="9" spans="1:3" ht="25.5" customHeight="1" x14ac:dyDescent="0.3">
      <c r="A9" s="157" t="s">
        <v>171</v>
      </c>
      <c r="B9" s="160">
        <v>0</v>
      </c>
      <c r="C9" s="160">
        <v>0</v>
      </c>
    </row>
    <row r="10" spans="1:3" ht="25.5" customHeight="1" x14ac:dyDescent="0.3">
      <c r="A10" s="157" t="s">
        <v>172</v>
      </c>
      <c r="B10" s="158"/>
      <c r="C10" s="158"/>
    </row>
    <row r="11" spans="1:3" ht="25.5" customHeight="1" x14ac:dyDescent="0.3">
      <c r="A11" s="157" t="s">
        <v>174</v>
      </c>
      <c r="B11" s="158"/>
      <c r="C11" s="158"/>
    </row>
    <row r="12" spans="1:3" ht="25.5" customHeight="1" x14ac:dyDescent="0.3">
      <c r="A12" s="157" t="s">
        <v>175</v>
      </c>
      <c r="B12" s="158"/>
      <c r="C12" s="158"/>
    </row>
    <row r="13" spans="1:3" ht="25.5" customHeight="1" x14ac:dyDescent="0.3">
      <c r="A13" s="157" t="s">
        <v>176</v>
      </c>
      <c r="B13" s="158"/>
      <c r="C13" s="158"/>
    </row>
    <row r="14" spans="1:3" ht="25.5" customHeight="1" x14ac:dyDescent="0.3">
      <c r="A14" s="157" t="s">
        <v>177</v>
      </c>
      <c r="B14" s="159"/>
      <c r="C14" s="159"/>
    </row>
    <row r="15" spans="1:3" ht="25.5" customHeight="1" x14ac:dyDescent="0.3">
      <c r="A15" s="157" t="s">
        <v>173</v>
      </c>
      <c r="B15" s="160">
        <v>0</v>
      </c>
      <c r="C15" s="160">
        <v>0</v>
      </c>
    </row>
    <row r="20" spans="1:7" s="162" customFormat="1" ht="54" customHeight="1" x14ac:dyDescent="0.25">
      <c r="A20" s="161" t="s">
        <v>178</v>
      </c>
      <c r="B20" s="162" t="s">
        <v>180</v>
      </c>
      <c r="C20" s="162" t="s">
        <v>181</v>
      </c>
      <c r="D20" s="162" t="s">
        <v>170</v>
      </c>
      <c r="E20" s="162" t="s">
        <v>179</v>
      </c>
      <c r="F20" s="162" t="s">
        <v>160</v>
      </c>
      <c r="G20" s="162" t="s">
        <v>161</v>
      </c>
    </row>
    <row r="21" spans="1:7" x14ac:dyDescent="0.3">
      <c r="A21" s="157" t="s">
        <v>165</v>
      </c>
      <c r="B21" s="158"/>
      <c r="C21" s="159"/>
      <c r="D21" s="158"/>
      <c r="E21" s="159"/>
      <c r="F21" s="158">
        <v>0</v>
      </c>
      <c r="G21" s="159">
        <v>0</v>
      </c>
    </row>
    <row r="22" spans="1:7" x14ac:dyDescent="0.3">
      <c r="A22" s="157" t="s">
        <v>166</v>
      </c>
      <c r="B22" s="158"/>
      <c r="C22" s="159"/>
      <c r="D22" s="158"/>
      <c r="E22" s="159"/>
      <c r="F22" s="158">
        <v>0</v>
      </c>
      <c r="G22" s="159">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1dbc130-9a09-4654-95c9-933da96cfe25" ContentTypeId="0x010100AB2B133976D3534DB263426CA205655A" PreviousValue="false"/>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YG Document" ma:contentTypeID="0x010100AB2B133976D3534DB263426CA205655A008C4DBEB99C048147B8073EA2FCD9DB86" ma:contentTypeVersion="112" ma:contentTypeDescription="" ma:contentTypeScope="" ma:versionID="968a233cac670fb8f2f57e3924662ec4">
  <xsd:schema xmlns:xsd="http://www.w3.org/2001/XMLSchema" xmlns:xs="http://www.w3.org/2001/XMLSchema" xmlns:p="http://schemas.microsoft.com/office/2006/metadata/properties" xmlns:ns2="735eeb13-47b0-4f7e-9a38-605dfa23e887" xmlns:ns3="http://schemas.microsoft.com/sharepoint/v3/fields" targetNamespace="http://schemas.microsoft.com/office/2006/metadata/properties" ma:root="true" ma:fieldsID="ee7ebf028ecc7a521b4bc6cb6622f6ed" ns2:_="" ns3:_="">
    <xsd:import namespace="735eeb13-47b0-4f7e-9a38-605dfa23e887"/>
    <xsd:import namespace="http://schemas.microsoft.com/sharepoint/v3/fields"/>
    <xsd:element name="properties">
      <xsd:complexType>
        <xsd:sequence>
          <xsd:element name="documentManagement">
            <xsd:complexType>
              <xsd:all>
                <xsd:element ref="ns2:Activity" minOccurs="0"/>
                <xsd:element ref="ns3:_Status" minOccurs="0"/>
                <xsd:element ref="ns2:Classification" minOccurs="0"/>
                <xsd:element ref="ns3:_DCDateCreated" minOccurs="0"/>
                <xsd:element ref="ns2:Security_x0020_Level" minOccurs="0"/>
                <xsd:element ref="ns2:Notes1" minOccurs="0"/>
                <xsd:element ref="ns2:g8aa4113ddc4422088472c82181edcec" minOccurs="0"/>
                <xsd:element ref="ns2:TaxCatchAll" minOccurs="0"/>
                <xsd:element ref="ns2:TaxCatchAllLabel" minOccurs="0"/>
                <xsd:element ref="ns2:Qualified" minOccurs="0"/>
                <xsd:element ref="ns2:Qualified_x0020_Date" minOccurs="0"/>
                <xsd:element ref="ns2:Reviewed" minOccurs="0"/>
                <xsd:element ref="ns2:TaxKeywordTaxHTFiel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eeb13-47b0-4f7e-9a38-605dfa23e887" elementFormDefault="qualified">
    <xsd:import namespace="http://schemas.microsoft.com/office/2006/documentManagement/types"/>
    <xsd:import namespace="http://schemas.microsoft.com/office/infopath/2007/PartnerControls"/>
    <xsd:element name="Activity" ma:index="2" nillable="true" ma:displayName="Topic" ma:description="What document is about? e.g. ATIPP Regulations Consultation" ma:hidden="true" ma:internalName="Activity" ma:readOnly="false">
      <xsd:simpleType>
        <xsd:restriction base="dms:Text">
          <xsd:maxLength value="255"/>
        </xsd:restriction>
      </xsd:simpleType>
    </xsd:element>
    <xsd:element name="Classification" ma:index="4" nillable="true" ma:displayName="Classification" ma:hidden="true" ma:internalName="Classification" ma:readOnly="false">
      <xsd:simpleType>
        <xsd:restriction base="dms:Text">
          <xsd:maxLength value="255"/>
        </xsd:restriction>
      </xsd:simpleType>
    </xsd:element>
    <xsd:element name="Security_x0020_Level" ma:index="8" nillable="true" ma:displayName="Security Level" ma:hidden="true" ma:internalName="Security_x0020_Level" ma:readOnly="false">
      <xsd:simpleType>
        <xsd:restriction base="dms:Number"/>
      </xsd:simpleType>
    </xsd:element>
    <xsd:element name="Notes1" ma:index="10" nillable="true" ma:displayName="Notes" ma:hidden="true" ma:internalName="Notes1" ma:readOnly="false">
      <xsd:simpleType>
        <xsd:restriction base="dms:Note"/>
      </xsd:simpleType>
    </xsd:element>
    <xsd:element name="g8aa4113ddc4422088472c82181edcec" ma:index="15" nillable="true" ma:taxonomy="true" ma:internalName="g8aa4113ddc4422088472c82181edcec" ma:taxonomyFieldName="Division_x002F_Branch" ma:displayName="Program or Unit" ma:readOnly="false" ma:default="" ma:fieldId="{08aa4113-ddc4-4220-8847-2c82181edcec}" ma:sspId="71dbc130-9a09-4654-95c9-933da96cfe25" ma:termSetId="0dd72fdb-06ca-45e3-b40a-b1887489159f" ma:anchorId="97484425-402f-4d69-8963-068e5d622e2c" ma:open="false" ma:isKeyword="false">
      <xsd:complexType>
        <xsd:sequence>
          <xsd:element ref="pc:Terms" minOccurs="0" maxOccurs="1"/>
        </xsd:sequence>
      </xsd:complexType>
    </xsd:element>
    <xsd:element name="TaxCatchAll" ma:index="16" nillable="true" ma:displayName="Taxonomy Catch All Column" ma:hidden="true" ma:list="{66743b8a-90b8-423a-aed7-802e867eda41}" ma:internalName="TaxCatchAll" ma:showField="CatchAllData" ma:web="35a808ec-9df2-4a72-bb86-1b5aeb52b2a2">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6743b8a-90b8-423a-aed7-802e867eda41}" ma:internalName="TaxCatchAllLabel" ma:readOnly="true" ma:showField="CatchAllDataLabel" ma:web="35a808ec-9df2-4a72-bb86-1b5aeb52b2a2">
      <xsd:complexType>
        <xsd:complexContent>
          <xsd:extension base="dms:MultiChoiceLookup">
            <xsd:sequence>
              <xsd:element name="Value" type="dms:Lookup" maxOccurs="unbounded" minOccurs="0" nillable="true"/>
            </xsd:sequence>
          </xsd:extension>
        </xsd:complexContent>
      </xsd:complexType>
    </xsd:element>
    <xsd:element name="Qualified" ma:index="18" nillable="true" ma:displayName="Qualified" ma:hidden="true" ma:internalName="Qualified" ma:readOnly="false">
      <xsd:simpleType>
        <xsd:restriction base="dms:Text">
          <xsd:maxLength value="255"/>
        </xsd:restriction>
      </xsd:simpleType>
    </xsd:element>
    <xsd:element name="Qualified_x0020_Date" ma:index="19" nillable="true" ma:displayName="Qualified Date" ma:format="DateOnly" ma:hidden="true" ma:internalName="Qualified_x0020_Date" ma:readOnly="false">
      <xsd:simpleType>
        <xsd:restriction base="dms:DateTime"/>
      </xsd:simpleType>
    </xsd:element>
    <xsd:element name="Reviewed" ma:index="20" nillable="true" ma:displayName="Reviewed" ma:hidden="true" ma:internalName="Reviewed" ma:readOnly="false">
      <xsd:simpleType>
        <xsd:restriction base="dms:Text">
          <xsd:maxLength value="255"/>
        </xsd:restriction>
      </xsd:simpleType>
    </xsd:element>
    <xsd:element name="TaxKeywordTaxHTField" ma:index="22" nillable="true" ma:taxonomy="true" ma:internalName="TaxKeywordTaxHTField" ma:taxonomyFieldName="TaxKeyword" ma:displayName="Enterprise Keywords" ma:readOnly="false" ma:fieldId="{23f27201-bee3-471e-b2e7-b64fd8b7ca38}" ma:taxonomyMulti="true" ma:sspId="71dbc130-9a09-4654-95c9-933da96cfe25" ma:termSetId="00000000-0000-0000-0000-000000000000" ma:anchorId="00000000-0000-0000-0000-000000000000" ma:open="true" ma:isKeyword="true">
      <xsd:complexType>
        <xsd:sequence>
          <xsd:element ref="pc:Terms" minOccurs="0" maxOccurs="1"/>
        </xsd:sequence>
      </xsd:complex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fault="Reference" ma:format="Dropdown" ma:hidden="true" ma:internalName="_Status" ma:readOnly="false">
      <xsd:simpleType>
        <xsd:restriction base="dms:Choice">
          <xsd:enumeration value="Work In Progress"/>
          <xsd:enumeration value="Reference"/>
          <xsd:enumeration value="Record"/>
        </xsd:restriction>
      </xsd:simpleType>
    </xsd:element>
    <xsd:element name="_DCDateCreated" ma:index="5" nillable="true" ma:displayName="True Document Date" ma:description="The date on which this resource was created" ma:format="DateTime" ma:hidden="true"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Author"/>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Qualified_x0020_Date xmlns="735eeb13-47b0-4f7e-9a38-605dfa23e887" xsi:nil="true"/>
    <TaxCatchAll xmlns="735eeb13-47b0-4f7e-9a38-605dfa23e887"/>
    <Notes1 xmlns="735eeb13-47b0-4f7e-9a38-605dfa23e887" xsi:nil="true"/>
    <TaxKeywordTaxHTField xmlns="735eeb13-47b0-4f7e-9a38-605dfa23e887">
      <Terms xmlns="http://schemas.microsoft.com/office/infopath/2007/PartnerControls"/>
    </TaxKeywordTaxHTField>
    <_Status xmlns="http://schemas.microsoft.com/sharepoint/v3/fields">Reference</_Status>
    <Classification xmlns="735eeb13-47b0-4f7e-9a38-605dfa23e887" xsi:nil="true"/>
    <g8aa4113ddc4422088472c82181edcec xmlns="735eeb13-47b0-4f7e-9a38-605dfa23e887">
      <Terms xmlns="http://schemas.microsoft.com/office/infopath/2007/PartnerControls"/>
    </g8aa4113ddc4422088472c82181edcec>
    <Activity xmlns="735eeb13-47b0-4f7e-9a38-605dfa23e887" xsi:nil="true"/>
    <Qualified xmlns="735eeb13-47b0-4f7e-9a38-605dfa23e887" xsi:nil="true"/>
    <Reviewed xmlns="735eeb13-47b0-4f7e-9a38-605dfa23e887" xsi:nil="true"/>
    <Security_x0020_Level xmlns="735eeb13-47b0-4f7e-9a38-605dfa23e887" xsi:nil="true"/>
    <_DCDateCreated xmlns="http://schemas.microsoft.com/sharepoint/v3/fields" xsi:nil="true"/>
    <_dlc_DocId xmlns="735eeb13-47b0-4f7e-9a38-605dfa23e887">4MSDHXNCMPZQ-1043413497-181</_dlc_DocId>
    <_dlc_DocIdUrl xmlns="735eeb13-47b0-4f7e-9a38-605dfa23e887">
      <Url>https://yukonnect.gov.yk.ca/collab/ylc-c1/YLCEMT/_layouts/15/DocIdRedir.aspx?ID=4MSDHXNCMPZQ-1043413497-181</Url>
      <Description>4MSDHXNCMPZQ-1043413497-181</Description>
    </_dlc_DocIdUrl>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853F60-59A3-4A57-8047-801A09F184EE}">
  <ds:schemaRefs>
    <ds:schemaRef ds:uri="http://schemas.microsoft.com/sharepoint/events"/>
  </ds:schemaRefs>
</ds:datastoreItem>
</file>

<file path=customXml/itemProps2.xml><?xml version="1.0" encoding="utf-8"?>
<ds:datastoreItem xmlns:ds="http://schemas.openxmlformats.org/officeDocument/2006/customXml" ds:itemID="{E64CAA50-D6D6-4CCC-8B5B-8DF89CBA5CF3}">
  <ds:schemaRefs>
    <ds:schemaRef ds:uri="Microsoft.SharePoint.Taxonomy.ContentTypeSync"/>
  </ds:schemaRefs>
</ds:datastoreItem>
</file>

<file path=customXml/itemProps3.xml><?xml version="1.0" encoding="utf-8"?>
<ds:datastoreItem xmlns:ds="http://schemas.openxmlformats.org/officeDocument/2006/customXml" ds:itemID="{F99EE986-0118-42ED-AC9D-98F9739D46E7}">
  <ds:schemaRefs>
    <ds:schemaRef ds:uri="http://schemas.microsoft.com/office/2006/metadata/customXsn"/>
  </ds:schemaRefs>
</ds:datastoreItem>
</file>

<file path=customXml/itemProps4.xml><?xml version="1.0" encoding="utf-8"?>
<ds:datastoreItem xmlns:ds="http://schemas.openxmlformats.org/officeDocument/2006/customXml" ds:itemID="{1F1719D1-5CB1-430F-B751-613703E51C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5eeb13-47b0-4f7e-9a38-605dfa23e88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9C957EE-1DEF-42C4-BA0F-D0B03B049B4B}">
  <ds:schemaRefs>
    <ds:schemaRef ds:uri="http://schemas.microsoft.com/office/2006/metadata/properties"/>
    <ds:schemaRef ds:uri="http://schemas.microsoft.com/office/infopath/2007/PartnerControls"/>
    <ds:schemaRef ds:uri="735eeb13-47b0-4f7e-9a38-605dfa23e887"/>
    <ds:schemaRef ds:uri="http://schemas.microsoft.com/sharepoint/v3/fields"/>
  </ds:schemaRefs>
</ds:datastoreItem>
</file>

<file path=customXml/itemProps6.xml><?xml version="1.0" encoding="utf-8"?>
<ds:datastoreItem xmlns:ds="http://schemas.openxmlformats.org/officeDocument/2006/customXml" ds:itemID="{32330F19-69B6-4E9B-B44A-D92A56907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Report Details</vt:lpstr>
      <vt:lpstr>Cannabis Inventory</vt:lpstr>
      <vt:lpstr>Employee Info </vt:lpstr>
      <vt:lpstr>Terms &amp; Definitions</vt:lpstr>
      <vt:lpstr>Inventory &amp; Sales Summary</vt:lpstr>
      <vt:lpstr>'Cannabis Inventory'!Criteria</vt:lpstr>
      <vt:lpstr>'Cannabis Inventory'!Print_Area</vt:lpstr>
      <vt:lpstr>'Employee Info '!Print_Area</vt:lpstr>
      <vt:lpstr>'Report Details'!Print_Area</vt:lpstr>
      <vt:lpstr>'Terms &amp; Definitions'!Print_Area</vt:lpstr>
      <vt:lpstr>'Cannabis Inventory'!Print_Titles</vt:lpstr>
      <vt:lpstr>'Terms &amp; Definitions'!Print_Titles</vt:lpstr>
    </vt:vector>
  </TitlesOfParts>
  <Company>Government of Yukon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Susan.Russell</dc:creator>
  <cp:lastModifiedBy>Amelie.Quirke-Tomlins</cp:lastModifiedBy>
  <cp:lastPrinted>2022-05-17T19:04:44Z</cp:lastPrinted>
  <dcterms:created xsi:type="dcterms:W3CDTF">2019-08-02T19:17:10Z</dcterms:created>
  <dcterms:modified xsi:type="dcterms:W3CDTF">2022-05-19T17:21:49Z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0x010100AB2B133976D3534DB263426CA205655A008C4DBEB99C048147B8073EA2FCD9DB86</vt:lpwstr>
  </property>
  <property fmtid="{D5CDD505-2E9C-101B-9397-08002B2CF9AE}" pid="3" name="_dlc_DocIdItemGuid">
    <vt:lpwstr>50db72d9-ad8a-4c74-8e06-3f5d1ee4e1b8</vt:lpwstr>
  </property>
  <property fmtid="{D5CDD505-2E9C-101B-9397-08002B2CF9AE}" pid="4" name="Division/Branch">
    <vt:lpwstr/>
  </property>
  <property fmtid="{D5CDD505-2E9C-101B-9397-08002B2CF9AE}" pid="5" name="TaxKeyword">
    <vt:lpwstr/>
  </property>
</Properties>
</file>